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2" windowWidth="19068" windowHeight="11760" activeTab="0"/>
  </bookViews>
  <sheets>
    <sheet name="стр.1" sheetId="1" r:id="rId1"/>
    <sheet name="стр.2" sheetId="2" r:id="rId2"/>
    <sheet name="стр.3_4" sheetId="3" r:id="rId3"/>
    <sheet name="Лист1" sheetId="4" r:id="rId4"/>
  </sheets>
  <definedNames>
    <definedName name="_xlnm.Print_Area" localSheetId="3">'Лист1'!$A$1:$AZ$252</definedName>
    <definedName name="_xlnm.Print_Area" localSheetId="0">'стр.1'!$A$1:$EX$61</definedName>
    <definedName name="_xlnm.Print_Area" localSheetId="1">'стр.2'!$A$1:$FJ$47</definedName>
    <definedName name="_xlnm.Print_Area" localSheetId="2">'стр.3_4'!$A$1:$FJ$65</definedName>
  </definedNames>
  <calcPr fullCalcOnLoad="1"/>
</workbook>
</file>

<file path=xl/sharedStrings.xml><?xml version="1.0" encoding="utf-8"?>
<sst xmlns="http://schemas.openxmlformats.org/spreadsheetml/2006/main" count="1070" uniqueCount="344">
  <si>
    <t>Наименование показателя</t>
  </si>
  <si>
    <t>в валюте</t>
  </si>
  <si>
    <t>СОГЛАСОВАНО</t>
  </si>
  <si>
    <t>(подпись)</t>
  </si>
  <si>
    <t>(расшифровка подписи)</t>
  </si>
  <si>
    <t>"</t>
  </si>
  <si>
    <t xml:space="preserve"> г.</t>
  </si>
  <si>
    <t>КОДЫ</t>
  </si>
  <si>
    <t>0501012</t>
  </si>
  <si>
    <t>383</t>
  </si>
  <si>
    <t>Форма по ОКУД</t>
  </si>
  <si>
    <t>Дата</t>
  </si>
  <si>
    <t>по ОКЕИ</t>
  </si>
  <si>
    <t>от "</t>
  </si>
  <si>
    <t>Получатель бюджетных средств</t>
  </si>
  <si>
    <t>Распорядитель бюджетных средств</t>
  </si>
  <si>
    <t>Главный распорядитель бюджетных средств</t>
  </si>
  <si>
    <t>Наименование бюджета</t>
  </si>
  <si>
    <t>Единица измерения: руб.</t>
  </si>
  <si>
    <t>Руководитель учреждения</t>
  </si>
  <si>
    <t>(уполномоченное лицо)</t>
  </si>
  <si>
    <t>(должность)</t>
  </si>
  <si>
    <t>Исполнитель</t>
  </si>
  <si>
    <t>(телефон)</t>
  </si>
  <si>
    <t>УТВЕРЖДАЮ</t>
  </si>
  <si>
    <t>по ОКТМО</t>
  </si>
  <si>
    <t xml:space="preserve"> ФИНАНСОВЫЙ ГОД</t>
  </si>
  <si>
    <t xml:space="preserve"> год</t>
  </si>
  <si>
    <t>раздел</t>
  </si>
  <si>
    <t>подраздел</t>
  </si>
  <si>
    <t>целевая статья</t>
  </si>
  <si>
    <t>Приложение № 1</t>
  </si>
  <si>
    <t>наименование главного распорядителя (распорядителя) бюджетных средств; учреждения)</t>
  </si>
  <si>
    <t>к Общим требованиям к порядку составления, утверждения и ведения бюджетных смет казенных учреждений, утвержденным приказом Министерства финансов Российской Федерации  от 14 февраля 2018 г. № 26н</t>
  </si>
  <si>
    <t>Код по бюджетной классификации 
Российской Федерации</t>
  </si>
  <si>
    <t>вид 
расходов</t>
  </si>
  <si>
    <t>Код аналитического показателя ****</t>
  </si>
  <si>
    <t xml:space="preserve">Всего </t>
  </si>
  <si>
    <t xml:space="preserve">Итого по коду БК </t>
  </si>
  <si>
    <t>Сумма</t>
  </si>
  <si>
    <t>х</t>
  </si>
  <si>
    <t>в рублях 
(рублевом эквиваленте)</t>
  </si>
  <si>
    <t>код валюты по ОКВ</t>
  </si>
  <si>
    <t>Раздел 1. Итоговые показатели бюджетной сметы</t>
  </si>
  <si>
    <t>(на текущий финансовый год)</t>
  </si>
  <si>
    <t>(на первый год планового периода)</t>
  </si>
  <si>
    <t>(на второй год планового периода)</t>
  </si>
  <si>
    <t>на 20</t>
  </si>
  <si>
    <t>по Сводному реестру</t>
  </si>
  <si>
    <t>Глава по БК</t>
  </si>
  <si>
    <t>(наименование должности лица, утверждающего смету;</t>
  </si>
  <si>
    <t>(НА 20</t>
  </si>
  <si>
    <t>и 20</t>
  </si>
  <si>
    <t xml:space="preserve"> г.**</t>
  </si>
  <si>
    <t>Раздел 2. Лимиты бюджетных обязательств по расходам получателя бюджетных средств ***</t>
  </si>
  <si>
    <t>Код строки</t>
  </si>
  <si>
    <t xml:space="preserve">Раздел 3. Лимиты бюджетных обязательств по расходам на предоставление бюджетных инвестиций юридическим лицам, субсидий бюджетным и автономным учреждениям, иным некоммерческим организациям, межбюджетных трансфертов, субсидий юридическим лицам, индивидуальным предпринимателям, физическим лицам - производителям товаров, работ, услуг, субсидий государственным корпорациям, компаниям, публично-правовым компаниям; осуществление платежей, взносов, безвозмездных перечислений субъектам международного права; обслуживание государственного долга, исполнение судебных актов, государственных гарантий Российской Федерации, а также по резервным расходам </t>
  </si>
  <si>
    <r>
      <t>***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Расходы, осуществляемые в целях обеспечения выполнения функций учреждения, установленные статьей 70 Бюджетного кодекса Российской Федерации (Собрание законодательства Российской Федерации, 2007, № 18, ст. 2117, 2010, № 19, ст. 2291; 2013, № 52, ст. 6983).</t>
    </r>
  </si>
  <si>
    <t>Раздел 4. Лимиты бюджетных обязательств по расходам на закупки товаров, работ, услуг, осуществляемые получателем бюджетных средств в пользу третьих лиц</t>
  </si>
  <si>
    <t>Раздел 5. СПРАВОЧНО: Бюджетные ассигнования на исполнение публичных нормативных обязательств</t>
  </si>
  <si>
    <t>Раздел 6. СПРАВОЧНО: Курс иностранной валюты к рублю Российской Федерации</t>
  </si>
  <si>
    <t>Валюта</t>
  </si>
  <si>
    <t>наименование</t>
  </si>
  <si>
    <t>код по ОКВ</t>
  </si>
  <si>
    <t>(фамилия, инициалы)</t>
  </si>
  <si>
    <t>(наименование должности лица распорядителя бюджетных средств, согласующего смету)</t>
  </si>
  <si>
    <t>(наименование распорядителя бюджетных средств, согласующего смету)</t>
  </si>
  <si>
    <r>
      <t>****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Указывается код классификации операций сектора государственного управления или код аналитического показателя в случае, если Порядком ведения сметы предусмотрена дополнительная детализация показателей сметы по кодам статей (подстатей) соответствующих групп (статей) классификации операций сектора государственного управления (кодам аналитических показателей).</t>
    </r>
  </si>
  <si>
    <t>* В случае утверждения закона (решения) о бюджете на очередной финансовый год и плановый период.</t>
  </si>
  <si>
    <t>** Указывается дата подписания сметы, в случае утверждения сметы руководителем учреждения - дата утверждения сметы.</t>
  </si>
  <si>
    <t xml:space="preserve"> ГОДОВ*) </t>
  </si>
  <si>
    <t>ФИНАНСОВЫЙ ГОД И ПЛАНОВЫЙ ПЕРИОД  20</t>
  </si>
  <si>
    <t>код валюты 
по ОКВ</t>
  </si>
  <si>
    <t>целевая 
статья</t>
  </si>
  <si>
    <t>21</t>
  </si>
  <si>
    <t>22</t>
  </si>
  <si>
    <t>23</t>
  </si>
  <si>
    <t>Администрация МР "Кизлярский район"</t>
  </si>
  <si>
    <t>07</t>
  </si>
  <si>
    <t>02</t>
  </si>
  <si>
    <t>1920206590</t>
  </si>
  <si>
    <t>111</t>
  </si>
  <si>
    <t>руб</t>
  </si>
  <si>
    <t>119</t>
  </si>
  <si>
    <t>2610160064</t>
  </si>
  <si>
    <t>19202R3030</t>
  </si>
  <si>
    <t>112</t>
  </si>
  <si>
    <t>244</t>
  </si>
  <si>
    <t>321</t>
  </si>
  <si>
    <t>851</t>
  </si>
  <si>
    <t>643</t>
  </si>
  <si>
    <t>223</t>
  </si>
  <si>
    <t>211</t>
  </si>
  <si>
    <t>213</t>
  </si>
  <si>
    <t>212</t>
  </si>
  <si>
    <t>226</t>
  </si>
  <si>
    <t>225</t>
  </si>
  <si>
    <t>342</t>
  </si>
  <si>
    <t>346</t>
  </si>
  <si>
    <t>344</t>
  </si>
  <si>
    <t>263</t>
  </si>
  <si>
    <t>291</t>
  </si>
  <si>
    <t>1410202120</t>
  </si>
  <si>
    <t>1410202260</t>
  </si>
  <si>
    <t>1410202230</t>
  </si>
  <si>
    <t>1410202250</t>
  </si>
  <si>
    <t>1410203460</t>
  </si>
  <si>
    <t>1410203440</t>
  </si>
  <si>
    <t>1410202910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</si>
  <si>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</si>
  <si>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</si>
  <si>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</si>
  <si>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</si>
  <si>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</si>
  <si>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</si>
  <si>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</si>
  <si>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</si>
  <si>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</si>
  <si>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</si>
  <si>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заработная плата</t>
  </si>
  <si>
    <t>начисление на оплату труда</t>
  </si>
  <si>
    <t>ежемесячное денежное вознаграждение за классное руководство</t>
  </si>
  <si>
    <t>начисление на оплату за класное руководство</t>
  </si>
  <si>
    <t>прочие выплаты</t>
  </si>
  <si>
    <t>комунальные услуги</t>
  </si>
  <si>
    <t>работы и услуги по содержанию имущества</t>
  </si>
  <si>
    <t>прочие работы и услуги</t>
  </si>
  <si>
    <t>увеличение стоимости продуктов питания</t>
  </si>
  <si>
    <t>увеличение стоимости прочих оборотных запасов</t>
  </si>
  <si>
    <t>увеличение стоимости строительных материалов</t>
  </si>
  <si>
    <t>пособие по социальной помощи населению в натуральной форме</t>
  </si>
  <si>
    <t>налог на имущество</t>
  </si>
  <si>
    <t>247</t>
  </si>
  <si>
    <t>директор</t>
  </si>
  <si>
    <t>11</t>
  </si>
  <si>
    <t>12</t>
  </si>
  <si>
    <t>13</t>
  </si>
  <si>
    <t>14</t>
  </si>
  <si>
    <t>15</t>
  </si>
  <si>
    <t>16</t>
  </si>
  <si>
    <t>17</t>
  </si>
  <si>
    <t>19</t>
  </si>
  <si>
    <t>20</t>
  </si>
  <si>
    <t>82627000</t>
  </si>
  <si>
    <t>Бюджет муниципального района "Кизлярский район"</t>
  </si>
  <si>
    <t>Услуги, работы для целей капитальных вложений</t>
  </si>
  <si>
    <t>414</t>
  </si>
  <si>
    <t>1410202280</t>
  </si>
  <si>
    <t>228</t>
  </si>
  <si>
    <t>001</t>
  </si>
  <si>
    <t>24</t>
  </si>
  <si>
    <t>1410203100</t>
  </si>
  <si>
    <t>310</t>
  </si>
  <si>
    <t>644</t>
  </si>
  <si>
    <t>увеличение стоимости основных средств</t>
  </si>
  <si>
    <t>1410202210</t>
  </si>
  <si>
    <t>221</t>
  </si>
  <si>
    <t>Интернет</t>
  </si>
  <si>
    <t>ВСЕГО ПО СМЕТЕ</t>
  </si>
  <si>
    <t>ВСЕГО ПО ВИДУ РАСХОДОВ 321:</t>
  </si>
  <si>
    <t>ИТОГО</t>
  </si>
  <si>
    <t>Пособия по социальной помощи населению в натуральной форму</t>
  </si>
  <si>
    <t>Сумма, руб. (гр. 4 x гр. 5 / 1000)</t>
  </si>
  <si>
    <t>Тариф (стоимость за единицу), руб</t>
  </si>
  <si>
    <t>Потребление в год</t>
  </si>
  <si>
    <t xml:space="preserve">Единица
измерения
</t>
  </si>
  <si>
    <t>Наименование расходов</t>
  </si>
  <si>
    <t>Вид расходов 321: Пособия, компенсация и иные социальные выплаты гражданам, кроме публичных нормативных обязательств</t>
  </si>
  <si>
    <t>ВСЕГО ПО ВИДУ РАСХОДОВ 247:</t>
  </si>
  <si>
    <t>кВт/час</t>
  </si>
  <si>
    <t>Оплата потребления электроэнергии</t>
  </si>
  <si>
    <t xml:space="preserve">Вид расходов 247 «Закупка энергетических ресурсов" 
I. КОСГУ 223 "Коммунальные услуги"
Вид расходов 247 «Закупка энергетических ресурсов" 
I. КОСГУ 223 "Коммунальные услуги"
</t>
  </si>
  <si>
    <t>ВСЕГО ПО ВИДУ РАСХОДОВ 244:</t>
  </si>
  <si>
    <t>ИТОГО:</t>
  </si>
  <si>
    <t>VII. Подстатья 342 «Увеличение стоимости продуктов питания»</t>
  </si>
  <si>
    <t>Шт</t>
  </si>
  <si>
    <t>Стройматериалы:</t>
  </si>
  <si>
    <t>Подстатья 344 «Увеличение стоимости строительных  материалов»</t>
  </si>
  <si>
    <t>Валик малярный</t>
  </si>
  <si>
    <t>Ведро пластмассовое</t>
  </si>
  <si>
    <t>Щетки для побелки</t>
  </si>
  <si>
    <t>Швабра деревянная</t>
  </si>
  <si>
    <t>Хозтовары:</t>
  </si>
  <si>
    <t>Порошок стиральный 400гр.</t>
  </si>
  <si>
    <t>Мыло хозяйственное 400гр.</t>
  </si>
  <si>
    <t>Пемолюкс</t>
  </si>
  <si>
    <t>Мыло туалетное</t>
  </si>
  <si>
    <t>Сорти жидкое</t>
  </si>
  <si>
    <t>АОС для мытья посуды</t>
  </si>
  <si>
    <t>Моющие средства:</t>
  </si>
  <si>
    <t>Белизна</t>
  </si>
  <si>
    <t>Антисептик для рук 5 литров</t>
  </si>
  <si>
    <t>Л</t>
  </si>
  <si>
    <t>Гипостабил</t>
  </si>
  <si>
    <t>Хлорная известь 700 гр</t>
  </si>
  <si>
    <t>Дезинфицирующие средства:</t>
  </si>
  <si>
    <t>Светодиодные лампочки</t>
  </si>
  <si>
    <t>Электротовары:</t>
  </si>
  <si>
    <t>Журналы для факультативов</t>
  </si>
  <si>
    <t>Архивные папки</t>
  </si>
  <si>
    <t>Пач</t>
  </si>
  <si>
    <t>Файлы</t>
  </si>
  <si>
    <t>Мел</t>
  </si>
  <si>
    <t>Классные  журналы</t>
  </si>
  <si>
    <t>Книга приказов</t>
  </si>
  <si>
    <t>Пач.</t>
  </si>
  <si>
    <t>Бумага «Снегурочка»для проведения пробных ОГЭ</t>
  </si>
  <si>
    <t>Канцтовары (госстандарт):</t>
  </si>
  <si>
    <t>Подстатья 346 «Увеличение стоимости прочих оборотных запасов (материалов)»</t>
  </si>
  <si>
    <t>Цена за 
единицу, 
руб.</t>
  </si>
  <si>
    <t>Количество</t>
  </si>
  <si>
    <t>Единица измерения</t>
  </si>
  <si>
    <t>VI. Код по бюджетной классификации Российской Федерации 340 "Увеличение стоимости материальных запасов"</t>
  </si>
  <si>
    <t>Мяч волейбольный</t>
  </si>
  <si>
    <t>Мяч футбольный</t>
  </si>
  <si>
    <t>в том числе:</t>
  </si>
  <si>
    <t>Приобретение спорт. товаров</t>
  </si>
  <si>
    <t>Приобретение ПК, коммуникационного оборудования, копировально-множительной техники и тд. (шт.)  в том числе:</t>
  </si>
  <si>
    <t>Средняя стоимость, 
тыс.руб.</t>
  </si>
  <si>
    <t>V. Код по бюджетной классификации Российской Федерации 310 "Увеличение стоимости основных средств"</t>
  </si>
  <si>
    <t>Энергетическая деклорация</t>
  </si>
  <si>
    <t>Обслуживание школьного сайта</t>
  </si>
  <si>
    <t>Лабораторно-производственный контроль</t>
  </si>
  <si>
    <t>Обновление ЭЦП</t>
  </si>
  <si>
    <t>Услуги по ведению бух.учета и отчетности</t>
  </si>
  <si>
    <t>Медицинский осмотр</t>
  </si>
  <si>
    <t>Количество договоров</t>
  </si>
  <si>
    <t>N
п/п</t>
  </si>
  <si>
    <t>IV. Код по бюджетной классификации Российской Федерации 226 "Прочие работы, услуги"</t>
  </si>
  <si>
    <t>Дератизация, дезинфекция, дезинсекция</t>
  </si>
  <si>
    <t>Техническое обслуживание видеонаблюдения</t>
  </si>
  <si>
    <t>Техническое обслуживание пожарной сигнализации</t>
  </si>
  <si>
    <t>Лабораторные  испытания сопротивления  изоляции  электропроводки</t>
  </si>
  <si>
    <t>Оплата услуг за пусконаладочные работы, техническое обслуживание, ремонт оборудования, инженерных систем, коммуникаций, всего</t>
  </si>
  <si>
    <t>III. Код по бюджетной классификации Российской Федерации 225 "Работы, услуги по содержанию имущества"</t>
  </si>
  <si>
    <t>Вывоз ТБО</t>
  </si>
  <si>
    <t>Тариф
(стоимость 
за единицу), 
руб.</t>
  </si>
  <si>
    <t>Потребле-
ние в год</t>
  </si>
  <si>
    <t>II. Код по бюджетной классификации Российской Федерации 223 "Коммунальные услуги"</t>
  </si>
  <si>
    <t>ед.</t>
  </si>
  <si>
    <t>Оплата интернета</t>
  </si>
  <si>
    <t>Стоимость
за единицу,
тыс.руб.</t>
  </si>
  <si>
    <t>I. Код по бюджетной классификации Российской Федерации 221 "Услуги связи"</t>
  </si>
  <si>
    <t>государственных нужд"</t>
  </si>
  <si>
    <t>Вид расходов 244 "Прочая закупка товаров, работ и услуг для</t>
  </si>
  <si>
    <t>ВСЕГО ПО ВИДУ РАСХОДОВ 112:</t>
  </si>
  <si>
    <t>г. Махачкала</t>
  </si>
  <si>
    <t>Наем жилых помещений при служебных командировках</t>
  </si>
  <si>
    <t>Оплата проезда при служебных командировках</t>
  </si>
  <si>
    <t>Стоимость проживания
за 1 сутки,
тыс.руб.</t>
  </si>
  <si>
    <t>Количество человеко-дней</t>
  </si>
  <si>
    <t>Коли-чество коман-дировок</t>
  </si>
  <si>
    <t>Место назначения</t>
  </si>
  <si>
    <t>II. Код по бюджетной классификации Российской Федерации 226 "Прочие работы, услуги"</t>
  </si>
  <si>
    <t xml:space="preserve">     * Размер суточных в соответствии с действующими на дату составления сметы нормативными правовыми актами.</t>
  </si>
  <si>
    <t>Суточные при служебных командировках</t>
  </si>
  <si>
    <t>Количество
суток пребы-вания
в команди-ровке</t>
  </si>
  <si>
    <t>Численность команди-рованных работников</t>
  </si>
  <si>
    <t>I. Код по бюджетной классификации Российской Федерации 212 "Прочие выплаты"</t>
  </si>
  <si>
    <t>Вид расходов 112 "Иные выплаты персоналу, за исключением фонда оплаты труда"</t>
  </si>
  <si>
    <t>сметы нормативными правовыми актами</t>
  </si>
  <si>
    <t xml:space="preserve">в соответствии с действующими на дату составления </t>
  </si>
  <si>
    <t xml:space="preserve">Размер начислений на выплаты по оплате труда </t>
  </si>
  <si>
    <t>II. Код по бюджетной классификации Российской Федерации 213 "Начисления на выплаты по оплате труда"</t>
  </si>
  <si>
    <t>Вид расходов 119 "Начисления на выплаты по оплате труда"</t>
  </si>
  <si>
    <t>Выплаты ежемесячного денежного вознаграждения за классное руководство педагогическим работникам</t>
  </si>
  <si>
    <t>Количество месяцев</t>
  </si>
  <si>
    <t>Сумма в месяц (согласно штатному расписанию),
тыс.руб.</t>
  </si>
  <si>
    <t>I. Код по бюджетной классификации Российской Федерации 211 "Заработная плата"</t>
  </si>
  <si>
    <t>Вид расходов 111 "Фонд оплаты труда и страховые взносы"</t>
  </si>
  <si>
    <t>Оплата по окладам (организатор питания, а также уход), (дотация)</t>
  </si>
  <si>
    <t>Оплата по окладам (должностным окладам), с учетом стимулирования и компенсационных выплат (госстандарт)</t>
  </si>
  <si>
    <t>Местный</t>
  </si>
  <si>
    <t>по ОКПО</t>
  </si>
  <si>
    <t>Наименование учреждения</t>
  </si>
  <si>
    <t>год</t>
  </si>
  <si>
    <t>2023</t>
  </si>
  <si>
    <t xml:space="preserve">на </t>
  </si>
  <si>
    <t>РАСЧЕТЫ</t>
  </si>
  <si>
    <t>Приложение N 2
к Порядку составления, утверждения и ведения бюджетных смет Министерства финансов
Российской Федерации и казенных учреждений, находящихся в ведении Министерства финансов
Российской Федерации, утвержденному приказом Министерства финансов Российской Федерации от 05.12.2013 N 413 
(в редакции приказа Министерства финансов Российской Федерации от 31.12.2015 N 609)</t>
  </si>
  <si>
    <t>25</t>
  </si>
  <si>
    <t>Стоимость 
руб.</t>
  </si>
  <si>
    <t>Сумма, руб.
(гр.4 х гр.5/1000)</t>
  </si>
  <si>
    <t>Сумма, .руб.
(гр.3 х гр.4)</t>
  </si>
  <si>
    <t>Сумма,руб.
(гр.3 х гр.4)</t>
  </si>
  <si>
    <t>Сумма, руб. 
(гр.4 х гр.5 х
гр.6)</t>
  </si>
  <si>
    <t>Стоимость 
услуги,
руб.</t>
  </si>
  <si>
    <t>Сумма,руб.
(гр.4 х гр.5/1000)</t>
  </si>
  <si>
    <t>Сумма, руб.
(гр.3 х гр.2)</t>
  </si>
  <si>
    <t>Сумма,руб.
(гр.3 х гр.2)</t>
  </si>
  <si>
    <t>Сумма, руб. (гр.4 х гр.5 * х
гр.6 х 100*)</t>
  </si>
  <si>
    <t>Техническое обслуживание стрелец мониторинг</t>
  </si>
  <si>
    <t>Обручи гимнастические</t>
  </si>
  <si>
    <t>Скакалки</t>
  </si>
  <si>
    <t>Средство для мытья стекол</t>
  </si>
  <si>
    <t>Удлинитель с заземлением для бытовой техники</t>
  </si>
  <si>
    <t>Губка для валика</t>
  </si>
  <si>
    <t>Вид расходов 851: Уплата налога на имущество организаций и земельного налога</t>
  </si>
  <si>
    <t>КОСГУ 263  Пособия по социальной помощи населению в натуральной форме</t>
  </si>
  <si>
    <t>КОСГУ 291  «Налоги, пошлины и сборы»;</t>
  </si>
  <si>
    <t>Налог на имущество</t>
  </si>
  <si>
    <t>посуда</t>
  </si>
  <si>
    <t>Доска разделочная</t>
  </si>
  <si>
    <t>Тарелки</t>
  </si>
  <si>
    <t>Кружки</t>
  </si>
  <si>
    <t>Ведро пластиковое</t>
  </si>
  <si>
    <t>Половик</t>
  </si>
  <si>
    <t>ложки</t>
  </si>
  <si>
    <t>Нож</t>
  </si>
  <si>
    <t>Шахматы</t>
  </si>
  <si>
    <t>Сетка для футбольных ворот</t>
  </si>
  <si>
    <t>Полотенце для пола</t>
  </si>
  <si>
    <t>итого 346</t>
  </si>
  <si>
    <t>Ассенизация</t>
  </si>
  <si>
    <t>Розетки</t>
  </si>
  <si>
    <t>Выключатель</t>
  </si>
  <si>
    <t>Оплата потребления газа</t>
  </si>
  <si>
    <t>куб</t>
  </si>
  <si>
    <t>количество учашихся</t>
  </si>
  <si>
    <t>количество дней</t>
  </si>
  <si>
    <t>остаточная стоимость ОС</t>
  </si>
  <si>
    <t>МКОУ " ШаумяновскаяООШ"</t>
  </si>
  <si>
    <t>Техническое обслуживание газового оборудования</t>
  </si>
  <si>
    <t>Руководитель ________________________Махмудова Венера Гасановна</t>
  </si>
  <si>
    <t>МКОУ "Шаумяновская ООШ"</t>
  </si>
  <si>
    <t>1410203420</t>
  </si>
  <si>
    <t>к  бюджетной смете</t>
  </si>
  <si>
    <t xml:space="preserve">Обслуживание тревожной кнопки </t>
  </si>
  <si>
    <t xml:space="preserve">Веники </t>
  </si>
  <si>
    <t>Перчатки резиновые</t>
  </si>
  <si>
    <t>Щетки малярные</t>
  </si>
  <si>
    <t>ведро оцинкованное</t>
  </si>
  <si>
    <t xml:space="preserve">Ведро пластмассовое </t>
  </si>
  <si>
    <t>Обновление ПО ФИС ФРДО и ЭЦП</t>
  </si>
  <si>
    <t>Питание 1-4 классы</t>
  </si>
  <si>
    <t>19202И2590</t>
  </si>
  <si>
    <t>19202R3040</t>
  </si>
  <si>
    <t>Глава МР "Кизлярский район"</t>
  </si>
  <si>
    <t>Микиров А.В.</t>
  </si>
  <si>
    <t xml:space="preserve"> БЮДЖЕТНАЯ  СМЕТА НА 20</t>
  </si>
  <si>
    <t>30</t>
  </si>
  <si>
    <t>декабря</t>
  </si>
  <si>
    <t>30.12.2022</t>
  </si>
  <si>
    <t>Махмудова В.Г.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</si>
</sst>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[$-FC19]d\ mmmm\ yyyy\ &quot;г.&quot;"/>
    <numFmt numFmtId="175" formatCode="0.0"/>
  </numFmts>
  <fonts count="60">
    <font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8"/>
      <color indexed="9"/>
      <name val="Times New Roman"/>
      <family val="1"/>
    </font>
    <font>
      <sz val="8.3"/>
      <name val="Times New Roman"/>
      <family val="1"/>
    </font>
    <font>
      <b/>
      <sz val="8.3"/>
      <name val="Times New Roman"/>
      <family val="1"/>
    </font>
    <font>
      <sz val="10"/>
      <name val="Arial Cyr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0"/>
      <name val="Arial CYR"/>
      <family val="0"/>
    </font>
    <font>
      <b/>
      <sz val="11"/>
      <name val="Arial"/>
      <family val="2"/>
    </font>
    <font>
      <sz val="9"/>
      <color indexed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1" fillId="0" borderId="0">
      <alignment/>
      <protection/>
    </xf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40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right"/>
    </xf>
    <xf numFmtId="49" fontId="6" fillId="0" borderId="0" xfId="0" applyNumberFormat="1" applyFont="1" applyFill="1" applyBorder="1" applyAlignment="1">
      <alignment horizontal="left"/>
    </xf>
    <xf numFmtId="0" fontId="6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Alignment="1">
      <alignment horizontal="center" vertical="top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49" fontId="3" fillId="0" borderId="0" xfId="0" applyNumberFormat="1" applyFont="1" applyFill="1" applyBorder="1" applyAlignment="1">
      <alignment horizontal="left"/>
    </xf>
    <xf numFmtId="0" fontId="11" fillId="0" borderId="0" xfId="53" applyProtection="1">
      <alignment/>
      <protection locked="0"/>
    </xf>
    <xf numFmtId="0" fontId="12" fillId="0" borderId="0" xfId="53" applyFont="1" applyAlignment="1" applyProtection="1">
      <alignment horizontal="left"/>
      <protection locked="0"/>
    </xf>
    <xf numFmtId="0" fontId="12" fillId="0" borderId="0" xfId="53" applyFont="1" applyAlignment="1" applyProtection="1">
      <alignment horizontal="right"/>
      <protection locked="0"/>
    </xf>
    <xf numFmtId="0" fontId="13" fillId="0" borderId="0" xfId="53" applyFont="1" applyAlignment="1" applyProtection="1">
      <alignment horizontal="left"/>
      <protection locked="0"/>
    </xf>
    <xf numFmtId="0" fontId="13" fillId="0" borderId="0" xfId="53" applyFont="1" applyAlignment="1" applyProtection="1">
      <alignment horizontal="left" vertical="center"/>
      <protection locked="0"/>
    </xf>
    <xf numFmtId="0" fontId="13" fillId="0" borderId="0" xfId="53" applyFont="1" applyProtection="1">
      <alignment/>
      <protection locked="0"/>
    </xf>
    <xf numFmtId="0" fontId="12" fillId="0" borderId="0" xfId="53" applyFont="1" applyAlignment="1" applyProtection="1">
      <alignment horizontal="center"/>
      <protection locked="0"/>
    </xf>
    <xf numFmtId="0" fontId="13" fillId="0" borderId="0" xfId="53" applyFont="1" applyAlignment="1" applyProtection="1">
      <alignment vertical="top"/>
      <protection locked="0"/>
    </xf>
    <xf numFmtId="0" fontId="12" fillId="0" borderId="10" xfId="53" applyFont="1" applyBorder="1" applyAlignment="1" applyProtection="1">
      <alignment horizontal="right" vertical="top"/>
      <protection locked="0"/>
    </xf>
    <xf numFmtId="0" fontId="12" fillId="0" borderId="10" xfId="53" applyFont="1" applyBorder="1" applyAlignment="1" applyProtection="1">
      <alignment horizontal="right" vertical="top" wrapText="1"/>
      <protection locked="0"/>
    </xf>
    <xf numFmtId="0" fontId="12" fillId="0" borderId="10" xfId="53" applyFont="1" applyFill="1" applyBorder="1" applyAlignment="1" applyProtection="1">
      <alignment horizontal="right" vertical="top"/>
      <protection locked="0"/>
    </xf>
    <xf numFmtId="0" fontId="12" fillId="0" borderId="0" xfId="53" applyFont="1" applyAlignment="1" applyProtection="1">
      <alignment vertical="top"/>
      <protection locked="0"/>
    </xf>
    <xf numFmtId="0" fontId="12" fillId="0" borderId="11" xfId="53" applyFont="1" applyFill="1" applyBorder="1" applyAlignment="1" applyProtection="1">
      <alignment horizontal="right" vertical="top"/>
      <protection locked="0"/>
    </xf>
    <xf numFmtId="0" fontId="12" fillId="0" borderId="0" xfId="53" applyFont="1" applyBorder="1" applyAlignment="1" applyProtection="1">
      <alignment horizontal="right" vertical="top"/>
      <protection locked="0"/>
    </xf>
    <xf numFmtId="0" fontId="12" fillId="0" borderId="0" xfId="53" applyFont="1" applyBorder="1" applyAlignment="1" applyProtection="1">
      <alignment horizontal="right" vertical="top" wrapText="1"/>
      <protection locked="0"/>
    </xf>
    <xf numFmtId="0" fontId="12" fillId="0" borderId="0" xfId="53" applyFont="1" applyFill="1" applyBorder="1" applyAlignment="1" applyProtection="1">
      <alignment horizontal="right" vertical="top"/>
      <protection locked="0"/>
    </xf>
    <xf numFmtId="0" fontId="13" fillId="0" borderId="0" xfId="53" applyFont="1" applyFill="1" applyBorder="1" applyAlignment="1" applyProtection="1">
      <alignment horizontal="center" vertical="top"/>
      <protection locked="0"/>
    </xf>
    <xf numFmtId="0" fontId="13" fillId="0" borderId="0" xfId="53" applyFont="1" applyBorder="1" applyAlignment="1" applyProtection="1">
      <alignment horizontal="center"/>
      <protection locked="0"/>
    </xf>
    <xf numFmtId="0" fontId="12" fillId="0" borderId="0" xfId="53" applyFont="1" applyBorder="1" applyAlignment="1" applyProtection="1">
      <alignment horizontal="center"/>
      <protection locked="0"/>
    </xf>
    <xf numFmtId="0" fontId="12" fillId="0" borderId="10" xfId="53" applyFont="1" applyBorder="1" applyAlignment="1" applyProtection="1">
      <alignment horizontal="right" vertical="top" wrapText="1" shrinkToFit="1"/>
      <protection locked="0"/>
    </xf>
    <xf numFmtId="0" fontId="12" fillId="0" borderId="11" xfId="53" applyFont="1" applyBorder="1" applyAlignment="1" applyProtection="1">
      <alignment horizontal="right" vertical="top"/>
      <protection locked="0"/>
    </xf>
    <xf numFmtId="0" fontId="13" fillId="0" borderId="12" xfId="53" applyFont="1" applyBorder="1" applyProtection="1">
      <alignment/>
      <protection locked="0"/>
    </xf>
    <xf numFmtId="0" fontId="13" fillId="0" borderId="0" xfId="53" applyFont="1" applyAlignment="1" applyProtection="1">
      <alignment/>
      <protection locked="0"/>
    </xf>
    <xf numFmtId="0" fontId="12" fillId="0" borderId="0" xfId="53" applyFont="1" applyBorder="1" applyAlignment="1" applyProtection="1">
      <alignment horizontal="left" vertical="top"/>
      <protection locked="0"/>
    </xf>
    <xf numFmtId="0" fontId="12" fillId="0" borderId="0" xfId="53" applyFont="1" applyBorder="1" applyAlignment="1" applyProtection="1">
      <alignment horizontal="left" vertical="top" wrapText="1"/>
      <protection locked="0"/>
    </xf>
    <xf numFmtId="0" fontId="12" fillId="0" borderId="0" xfId="53" applyFont="1" applyBorder="1" applyAlignment="1" applyProtection="1">
      <alignment horizontal="center" vertical="center" shrinkToFit="1"/>
      <protection locked="0"/>
    </xf>
    <xf numFmtId="0" fontId="12" fillId="0" borderId="0" xfId="53" applyFont="1" applyBorder="1" applyAlignment="1" applyProtection="1">
      <alignment horizontal="center" vertical="top"/>
      <protection locked="0"/>
    </xf>
    <xf numFmtId="0" fontId="12" fillId="0" borderId="0" xfId="53" applyFont="1" applyProtection="1">
      <alignment/>
      <protection locked="0"/>
    </xf>
    <xf numFmtId="49" fontId="12" fillId="0" borderId="10" xfId="53" applyNumberFormat="1" applyFont="1" applyFill="1" applyBorder="1" applyAlignment="1" applyProtection="1">
      <alignment horizontal="center" vertical="top"/>
      <protection locked="0"/>
    </xf>
    <xf numFmtId="0" fontId="12" fillId="0" borderId="10" xfId="53" applyFont="1" applyBorder="1" applyAlignment="1" applyProtection="1">
      <alignment horizontal="left" vertical="top"/>
      <protection locked="0"/>
    </xf>
    <xf numFmtId="0" fontId="12" fillId="0" borderId="10" xfId="53" applyFont="1" applyBorder="1" applyAlignment="1" applyProtection="1">
      <alignment horizontal="left" vertical="top" wrapText="1"/>
      <protection locked="0"/>
    </xf>
    <xf numFmtId="0" fontId="12" fillId="0" borderId="10" xfId="53" applyFont="1" applyBorder="1" applyAlignment="1" applyProtection="1">
      <alignment horizontal="center" vertical="top"/>
      <protection locked="0"/>
    </xf>
    <xf numFmtId="0" fontId="12" fillId="0" borderId="11" xfId="53" applyFont="1" applyBorder="1" applyAlignment="1" applyProtection="1">
      <alignment horizontal="center" vertical="top"/>
      <protection locked="0"/>
    </xf>
    <xf numFmtId="0" fontId="12" fillId="0" borderId="0" xfId="53" applyFont="1" applyBorder="1" applyAlignment="1" applyProtection="1">
      <alignment horizontal="center" vertical="top" shrinkToFit="1"/>
      <protection locked="0"/>
    </xf>
    <xf numFmtId="0" fontId="12" fillId="0" borderId="0" xfId="53" applyFont="1" applyAlignment="1" applyProtection="1">
      <alignment horizontal="right" vertical="top"/>
      <protection locked="0"/>
    </xf>
    <xf numFmtId="0" fontId="12" fillId="0" borderId="10" xfId="53" applyFont="1" applyFill="1" applyBorder="1" applyAlignment="1" applyProtection="1">
      <alignment horizontal="left" vertical="top"/>
      <protection locked="0"/>
    </xf>
    <xf numFmtId="0" fontId="12" fillId="0" borderId="11" xfId="53" applyFont="1" applyFill="1" applyBorder="1" applyAlignment="1" applyProtection="1">
      <alignment horizontal="left" vertical="top"/>
      <protection locked="0"/>
    </xf>
    <xf numFmtId="0" fontId="12" fillId="0" borderId="10" xfId="53" applyFont="1" applyBorder="1" applyAlignment="1" applyProtection="1">
      <alignment horizontal="center" vertical="top" shrinkToFit="1"/>
      <protection locked="0"/>
    </xf>
    <xf numFmtId="0" fontId="12" fillId="0" borderId="0" xfId="53" applyFont="1" applyBorder="1" applyAlignment="1" applyProtection="1">
      <alignment horizontal="center" vertical="top"/>
      <protection locked="0"/>
    </xf>
    <xf numFmtId="0" fontId="12" fillId="0" borderId="0" xfId="53" applyFont="1" applyBorder="1" applyAlignment="1" applyProtection="1">
      <alignment vertical="top"/>
      <protection locked="0"/>
    </xf>
    <xf numFmtId="0" fontId="15" fillId="0" borderId="0" xfId="53" applyFont="1" applyAlignment="1" applyProtection="1">
      <alignment horizontal="center" wrapText="1"/>
      <protection locked="0"/>
    </xf>
    <xf numFmtId="0" fontId="12" fillId="0" borderId="0" xfId="53" applyFont="1" applyBorder="1" applyAlignment="1" applyProtection="1">
      <alignment horizontal="right" wrapText="1" shrinkToFit="1"/>
      <protection locked="0"/>
    </xf>
    <xf numFmtId="0" fontId="12" fillId="0" borderId="0" xfId="53" applyFont="1" applyAlignment="1" applyProtection="1">
      <alignment/>
      <protection locked="0"/>
    </xf>
    <xf numFmtId="0" fontId="12" fillId="0" borderId="0" xfId="53" applyFont="1" applyBorder="1" applyAlignment="1" applyProtection="1">
      <alignment/>
      <protection locked="0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/>
    </xf>
    <xf numFmtId="1" fontId="9" fillId="0" borderId="13" xfId="0" applyNumberFormat="1" applyFont="1" applyBorder="1" applyAlignment="1">
      <alignment horizontal="center" vertical="center"/>
    </xf>
    <xf numFmtId="1" fontId="9" fillId="0" borderId="14" xfId="0" applyNumberFormat="1" applyFont="1" applyBorder="1" applyAlignment="1">
      <alignment horizontal="center" vertical="center"/>
    </xf>
    <xf numFmtId="1" fontId="9" fillId="0" borderId="15" xfId="0" applyNumberFormat="1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49" fontId="9" fillId="0" borderId="18" xfId="0" applyNumberFormat="1" applyFont="1" applyBorder="1" applyAlignment="1">
      <alignment horizontal="center" vertical="center"/>
    </xf>
    <xf numFmtId="49" fontId="9" fillId="0" borderId="19" xfId="0" applyNumberFormat="1" applyFont="1" applyBorder="1" applyAlignment="1">
      <alignment horizontal="center" vertical="center"/>
    </xf>
    <xf numFmtId="3" fontId="9" fillId="0" borderId="19" xfId="0" applyNumberFormat="1" applyFont="1" applyBorder="1" applyAlignment="1">
      <alignment horizontal="center" vertical="center"/>
    </xf>
    <xf numFmtId="3" fontId="9" fillId="0" borderId="17" xfId="0" applyNumberFormat="1" applyFont="1" applyBorder="1" applyAlignment="1">
      <alignment horizontal="center" vertical="center"/>
    </xf>
    <xf numFmtId="3" fontId="9" fillId="0" borderId="18" xfId="0" applyNumberFormat="1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/>
    </xf>
    <xf numFmtId="0" fontId="6" fillId="0" borderId="17" xfId="0" applyFont="1" applyBorder="1" applyAlignment="1">
      <alignment/>
    </xf>
    <xf numFmtId="49" fontId="9" fillId="0" borderId="13" xfId="0" applyNumberFormat="1" applyFont="1" applyBorder="1" applyAlignment="1">
      <alignment horizontal="center" vertical="center"/>
    </xf>
    <xf numFmtId="3" fontId="9" fillId="0" borderId="13" xfId="0" applyNumberFormat="1" applyFont="1" applyBorder="1" applyAlignment="1" applyProtection="1">
      <alignment horizontal="center" vertical="center"/>
      <protection locked="0"/>
    </xf>
    <xf numFmtId="3" fontId="9" fillId="0" borderId="14" xfId="0" applyNumberFormat="1" applyFont="1" applyBorder="1" applyAlignment="1" applyProtection="1">
      <alignment horizontal="center" vertical="center"/>
      <protection locked="0"/>
    </xf>
    <xf numFmtId="3" fontId="9" fillId="0" borderId="15" xfId="0" applyNumberFormat="1" applyFont="1" applyBorder="1" applyAlignment="1" applyProtection="1">
      <alignment horizontal="center" vertical="center"/>
      <protection locked="0"/>
    </xf>
    <xf numFmtId="49" fontId="9" fillId="0" borderId="20" xfId="0" applyNumberFormat="1" applyFont="1" applyBorder="1" applyAlignment="1">
      <alignment horizontal="center" vertical="center"/>
    </xf>
    <xf numFmtId="49" fontId="9" fillId="0" borderId="21" xfId="0" applyNumberFormat="1" applyFont="1" applyBorder="1" applyAlignment="1">
      <alignment horizontal="center" vertical="center"/>
    </xf>
    <xf numFmtId="0" fontId="10" fillId="0" borderId="22" xfId="0" applyFont="1" applyBorder="1" applyAlignment="1">
      <alignment horizontal="right" vertical="center"/>
    </xf>
    <xf numFmtId="3" fontId="10" fillId="0" borderId="20" xfId="0" applyNumberFormat="1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3" fontId="10" fillId="0" borderId="19" xfId="0" applyNumberFormat="1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3" fontId="9" fillId="0" borderId="26" xfId="0" applyNumberFormat="1" applyFont="1" applyBorder="1" applyAlignment="1">
      <alignment horizontal="center" vertical="center"/>
    </xf>
    <xf numFmtId="49" fontId="9" fillId="0" borderId="23" xfId="0" applyNumberFormat="1" applyFont="1" applyBorder="1" applyAlignment="1">
      <alignment horizontal="center" vertical="center"/>
    </xf>
    <xf numFmtId="49" fontId="9" fillId="0" borderId="24" xfId="0" applyNumberFormat="1" applyFont="1" applyBorder="1" applyAlignment="1">
      <alignment horizontal="center" vertical="center"/>
    </xf>
    <xf numFmtId="49" fontId="9" fillId="0" borderId="27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3" fontId="10" fillId="0" borderId="26" xfId="0" applyNumberFormat="1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6" fillId="0" borderId="12" xfId="0" applyFont="1" applyBorder="1" applyAlignment="1">
      <alignment/>
    </xf>
    <xf numFmtId="0" fontId="10" fillId="0" borderId="28" xfId="0" applyFont="1" applyBorder="1" applyAlignment="1">
      <alignment horizontal="right" vertical="center"/>
    </xf>
    <xf numFmtId="49" fontId="9" fillId="0" borderId="29" xfId="0" applyNumberFormat="1" applyFont="1" applyBorder="1" applyAlignment="1">
      <alignment horizontal="center" vertical="center"/>
    </xf>
    <xf numFmtId="3" fontId="10" fillId="0" borderId="17" xfId="0" applyNumberFormat="1" applyFont="1" applyBorder="1" applyAlignment="1">
      <alignment horizontal="center" vertical="center"/>
    </xf>
    <xf numFmtId="3" fontId="10" fillId="0" borderId="18" xfId="0" applyNumberFormat="1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49" fontId="9" fillId="0" borderId="26" xfId="0" applyNumberFormat="1" applyFont="1" applyBorder="1" applyAlignment="1">
      <alignment horizontal="center" vertical="center"/>
    </xf>
    <xf numFmtId="49" fontId="9" fillId="0" borderId="30" xfId="0" applyNumberFormat="1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top"/>
    </xf>
    <xf numFmtId="0" fontId="9" fillId="0" borderId="12" xfId="0" applyFont="1" applyBorder="1" applyAlignment="1">
      <alignment horizontal="center" vertical="top"/>
    </xf>
    <xf numFmtId="0" fontId="9" fillId="0" borderId="33" xfId="0" applyFont="1" applyBorder="1" applyAlignment="1">
      <alignment horizontal="center" vertical="top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49" fontId="9" fillId="0" borderId="31" xfId="0" applyNumberFormat="1" applyFont="1" applyBorder="1" applyAlignment="1">
      <alignment horizontal="right"/>
    </xf>
    <xf numFmtId="49" fontId="9" fillId="0" borderId="10" xfId="0" applyNumberFormat="1" applyFont="1" applyBorder="1" applyAlignment="1">
      <alignment horizontal="right"/>
    </xf>
    <xf numFmtId="49" fontId="9" fillId="0" borderId="17" xfId="0" applyNumberFormat="1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49" fontId="6" fillId="0" borderId="16" xfId="0" applyNumberFormat="1" applyFont="1" applyFill="1" applyBorder="1" applyAlignment="1">
      <alignment horizontal="center"/>
    </xf>
    <xf numFmtId="49" fontId="6" fillId="0" borderId="17" xfId="0" applyNumberFormat="1" applyFont="1" applyFill="1" applyBorder="1" applyAlignment="1">
      <alignment horizontal="center"/>
    </xf>
    <xf numFmtId="49" fontId="6" fillId="0" borderId="21" xfId="0" applyNumberFormat="1" applyFont="1" applyFill="1" applyBorder="1" applyAlignment="1">
      <alignment horizontal="center"/>
    </xf>
    <xf numFmtId="49" fontId="6" fillId="0" borderId="36" xfId="0" applyNumberFormat="1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49" fontId="6" fillId="0" borderId="37" xfId="0" applyNumberFormat="1" applyFont="1" applyFill="1" applyBorder="1" applyAlignment="1">
      <alignment horizontal="center"/>
    </xf>
    <xf numFmtId="49" fontId="6" fillId="0" borderId="30" xfId="0" applyNumberFormat="1" applyFont="1" applyFill="1" applyBorder="1" applyAlignment="1">
      <alignment horizontal="center"/>
    </xf>
    <xf numFmtId="49" fontId="6" fillId="0" borderId="14" xfId="0" applyNumberFormat="1" applyFont="1" applyFill="1" applyBorder="1" applyAlignment="1">
      <alignment horizontal="center"/>
    </xf>
    <xf numFmtId="49" fontId="6" fillId="0" borderId="38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center" vertical="top"/>
    </xf>
    <xf numFmtId="0" fontId="1" fillId="0" borderId="0" xfId="0" applyFont="1" applyAlignment="1">
      <alignment horizontal="right"/>
    </xf>
    <xf numFmtId="49" fontId="6" fillId="0" borderId="29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 horizontal="center"/>
    </xf>
    <xf numFmtId="49" fontId="6" fillId="0" borderId="27" xfId="0" applyNumberFormat="1" applyFont="1" applyBorder="1" applyAlignment="1">
      <alignment horizontal="center"/>
    </xf>
    <xf numFmtId="0" fontId="5" fillId="0" borderId="0" xfId="0" applyFont="1" applyFill="1" applyAlignment="1">
      <alignment horizontal="left" vertical="top" wrapText="1"/>
    </xf>
    <xf numFmtId="49" fontId="1" fillId="0" borderId="12" xfId="0" applyNumberFormat="1" applyFont="1" applyFill="1" applyBorder="1" applyAlignment="1">
      <alignment horizontal="left"/>
    </xf>
    <xf numFmtId="0" fontId="1" fillId="0" borderId="0" xfId="0" applyFont="1" applyAlignment="1">
      <alignment/>
    </xf>
    <xf numFmtId="49" fontId="1" fillId="0" borderId="12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49" fontId="1" fillId="0" borderId="31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35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34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49" fontId="6" fillId="0" borderId="12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left"/>
    </xf>
    <xf numFmtId="3" fontId="9" fillId="0" borderId="14" xfId="0" applyNumberFormat="1" applyFont="1" applyBorder="1" applyAlignment="1">
      <alignment horizontal="center" vertical="center"/>
    </xf>
    <xf numFmtId="3" fontId="9" fillId="0" borderId="15" xfId="0" applyNumberFormat="1" applyFont="1" applyBorder="1" applyAlignment="1">
      <alignment horizontal="center" vertical="center"/>
    </xf>
    <xf numFmtId="3" fontId="9" fillId="0" borderId="13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49" fontId="9" fillId="0" borderId="39" xfId="0" applyNumberFormat="1" applyFont="1" applyBorder="1" applyAlignment="1">
      <alignment horizontal="center" vertical="center"/>
    </xf>
    <xf numFmtId="49" fontId="9" fillId="0" borderId="40" xfId="0" applyNumberFormat="1" applyFont="1" applyBorder="1" applyAlignment="1">
      <alignment horizontal="center" vertical="center"/>
    </xf>
    <xf numFmtId="49" fontId="9" fillId="0" borderId="4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5" fillId="0" borderId="0" xfId="0" applyFont="1" applyAlignment="1">
      <alignment horizontal="justify" wrapText="1"/>
    </xf>
    <xf numFmtId="0" fontId="9" fillId="0" borderId="29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49" fontId="9" fillId="0" borderId="42" xfId="0" applyNumberFormat="1" applyFont="1" applyBorder="1" applyAlignment="1">
      <alignment horizontal="center" vertical="center"/>
    </xf>
    <xf numFmtId="49" fontId="9" fillId="0" borderId="43" xfId="0" applyNumberFormat="1" applyFont="1" applyBorder="1" applyAlignment="1">
      <alignment horizontal="center" vertical="center"/>
    </xf>
    <xf numFmtId="49" fontId="9" fillId="0" borderId="44" xfId="0" applyNumberFormat="1" applyFont="1" applyBorder="1" applyAlignment="1">
      <alignment horizontal="center" vertical="center"/>
    </xf>
    <xf numFmtId="49" fontId="9" fillId="0" borderId="45" xfId="0" applyNumberFormat="1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49" fontId="9" fillId="0" borderId="38" xfId="0" applyNumberFormat="1" applyFont="1" applyBorder="1" applyAlignment="1">
      <alignment horizontal="center" vertical="center"/>
    </xf>
    <xf numFmtId="2" fontId="9" fillId="0" borderId="19" xfId="0" applyNumberFormat="1" applyFont="1" applyBorder="1" applyAlignment="1">
      <alignment horizontal="center" vertical="center"/>
    </xf>
    <xf numFmtId="2" fontId="9" fillId="0" borderId="17" xfId="0" applyNumberFormat="1" applyFont="1" applyBorder="1" applyAlignment="1">
      <alignment horizontal="center" vertical="center"/>
    </xf>
    <xf numFmtId="2" fontId="9" fillId="0" borderId="18" xfId="0" applyNumberFormat="1" applyFont="1" applyBorder="1" applyAlignment="1">
      <alignment horizontal="center" vertical="center"/>
    </xf>
    <xf numFmtId="2" fontId="9" fillId="0" borderId="13" xfId="0" applyNumberFormat="1" applyFont="1" applyBorder="1" applyAlignment="1">
      <alignment horizontal="center" vertical="center"/>
    </xf>
    <xf numFmtId="2" fontId="9" fillId="0" borderId="14" xfId="0" applyNumberFormat="1" applyFont="1" applyBorder="1" applyAlignment="1">
      <alignment horizontal="center" vertical="center"/>
    </xf>
    <xf numFmtId="2" fontId="9" fillId="0" borderId="15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top"/>
    </xf>
    <xf numFmtId="0" fontId="9" fillId="0" borderId="18" xfId="0" applyFont="1" applyBorder="1" applyAlignment="1">
      <alignment horizontal="center" vertical="top"/>
    </xf>
    <xf numFmtId="3" fontId="9" fillId="0" borderId="21" xfId="0" applyNumberFormat="1" applyFont="1" applyBorder="1" applyAlignment="1">
      <alignment horizontal="center" vertical="center"/>
    </xf>
    <xf numFmtId="1" fontId="10" fillId="0" borderId="29" xfId="0" applyNumberFormat="1" applyFont="1" applyBorder="1" applyAlignment="1">
      <alignment horizontal="center" vertical="center"/>
    </xf>
    <xf numFmtId="1" fontId="10" fillId="0" borderId="24" xfId="0" applyNumberFormat="1" applyFont="1" applyBorder="1" applyAlignment="1">
      <alignment horizontal="center" vertical="center"/>
    </xf>
    <xf numFmtId="1" fontId="10" fillId="0" borderId="25" xfId="0" applyNumberFormat="1" applyFont="1" applyBorder="1" applyAlignment="1">
      <alignment horizontal="center" vertical="center"/>
    </xf>
    <xf numFmtId="1" fontId="10" fillId="0" borderId="20" xfId="0" applyNumberFormat="1" applyFont="1" applyBorder="1" applyAlignment="1">
      <alignment horizontal="center" vertical="center"/>
    </xf>
    <xf numFmtId="3" fontId="10" fillId="0" borderId="32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3" fontId="9" fillId="0" borderId="46" xfId="0" applyNumberFormat="1" applyFont="1" applyBorder="1" applyAlignment="1">
      <alignment horizontal="center" vertical="center"/>
    </xf>
    <xf numFmtId="3" fontId="9" fillId="0" borderId="40" xfId="0" applyNumberFormat="1" applyFont="1" applyBorder="1" applyAlignment="1">
      <alignment horizontal="center" vertical="center"/>
    </xf>
    <xf numFmtId="3" fontId="9" fillId="0" borderId="41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49" fontId="9" fillId="0" borderId="46" xfId="0" applyNumberFormat="1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4" fillId="0" borderId="0" xfId="0" applyFont="1" applyAlignment="1">
      <alignment horizontal="center" vertical="top"/>
    </xf>
    <xf numFmtId="0" fontId="9" fillId="0" borderId="21" xfId="0" applyFont="1" applyBorder="1" applyAlignment="1">
      <alignment horizontal="center" vertical="center"/>
    </xf>
    <xf numFmtId="0" fontId="9" fillId="0" borderId="47" xfId="0" applyNumberFormat="1" applyFont="1" applyBorder="1" applyAlignment="1">
      <alignment horizontal="left" vertical="center" wrapText="1"/>
    </xf>
    <xf numFmtId="0" fontId="9" fillId="0" borderId="20" xfId="0" applyNumberFormat="1" applyFont="1" applyBorder="1" applyAlignment="1">
      <alignment horizontal="left" vertical="center" wrapText="1"/>
    </xf>
    <xf numFmtId="0" fontId="9" fillId="0" borderId="27" xfId="0" applyFont="1" applyBorder="1" applyAlignment="1">
      <alignment horizontal="center" vertical="center"/>
    </xf>
    <xf numFmtId="0" fontId="9" fillId="0" borderId="48" xfId="0" applyNumberFormat="1" applyFont="1" applyBorder="1" applyAlignment="1">
      <alignment horizontal="left" vertical="center" wrapText="1"/>
    </xf>
    <xf numFmtId="0" fontId="9" fillId="0" borderId="26" xfId="0" applyNumberFormat="1" applyFont="1" applyBorder="1" applyAlignment="1">
      <alignment horizontal="left" vertical="center" wrapText="1"/>
    </xf>
    <xf numFmtId="0" fontId="9" fillId="0" borderId="30" xfId="0" applyNumberFormat="1" applyFont="1" applyBorder="1" applyAlignment="1">
      <alignment horizontal="left" vertical="center" wrapText="1"/>
    </xf>
    <xf numFmtId="0" fontId="9" fillId="0" borderId="14" xfId="0" applyNumberFormat="1" applyFont="1" applyBorder="1" applyAlignment="1">
      <alignment horizontal="left" vertical="center" wrapText="1"/>
    </xf>
    <xf numFmtId="0" fontId="9" fillId="0" borderId="38" xfId="0" applyFont="1" applyBorder="1" applyAlignment="1">
      <alignment horizontal="center" vertical="center"/>
    </xf>
    <xf numFmtId="49" fontId="9" fillId="0" borderId="35" xfId="0" applyNumberFormat="1" applyFont="1" applyBorder="1" applyAlignment="1">
      <alignment horizontal="right"/>
    </xf>
    <xf numFmtId="49" fontId="9" fillId="0" borderId="0" xfId="0" applyNumberFormat="1" applyFont="1" applyBorder="1" applyAlignment="1">
      <alignment horizontal="right"/>
    </xf>
    <xf numFmtId="49" fontId="9" fillId="0" borderId="10" xfId="0" applyNumberFormat="1" applyFont="1" applyBorder="1" applyAlignment="1">
      <alignment horizontal="left"/>
    </xf>
    <xf numFmtId="49" fontId="9" fillId="0" borderId="12" xfId="0" applyNumberFormat="1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34" xfId="0" applyFont="1" applyBorder="1" applyAlignment="1">
      <alignment horizontal="left"/>
    </xf>
    <xf numFmtId="0" fontId="10" fillId="0" borderId="26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3" fillId="0" borderId="26" xfId="53" applyFont="1" applyBorder="1" applyAlignment="1" applyProtection="1">
      <alignment horizontal="left" vertical="top" wrapText="1"/>
      <protection locked="0"/>
    </xf>
    <xf numFmtId="0" fontId="13" fillId="0" borderId="26" xfId="53" applyFont="1" applyBorder="1" applyAlignment="1" applyProtection="1">
      <alignment vertical="top"/>
      <protection locked="0"/>
    </xf>
    <xf numFmtId="0" fontId="13" fillId="0" borderId="26" xfId="53" applyFont="1" applyBorder="1" applyAlignment="1" applyProtection="1">
      <alignment horizontal="center" vertical="top"/>
      <protection locked="0"/>
    </xf>
    <xf numFmtId="0" fontId="12" fillId="0" borderId="19" xfId="53" applyFont="1" applyBorder="1" applyAlignment="1" applyProtection="1">
      <alignment horizontal="center" vertical="top" wrapText="1"/>
      <protection locked="0"/>
    </xf>
    <xf numFmtId="0" fontId="12" fillId="0" borderId="17" xfId="53" applyFont="1" applyBorder="1" applyAlignment="1" applyProtection="1">
      <alignment horizontal="center" vertical="top" wrapText="1"/>
      <protection locked="0"/>
    </xf>
    <xf numFmtId="0" fontId="12" fillId="0" borderId="18" xfId="53" applyFont="1" applyBorder="1" applyAlignment="1" applyProtection="1">
      <alignment horizontal="center" vertical="top" wrapText="1"/>
      <protection locked="0"/>
    </xf>
    <xf numFmtId="3" fontId="12" fillId="0" borderId="0" xfId="53" applyNumberFormat="1" applyFont="1" applyAlignment="1" applyProtection="1">
      <alignment horizontal="center"/>
      <protection locked="0"/>
    </xf>
    <xf numFmtId="0" fontId="13" fillId="0" borderId="19" xfId="53" applyFont="1" applyBorder="1" applyAlignment="1" applyProtection="1">
      <alignment horizontal="left" vertical="top" wrapText="1"/>
      <protection locked="0"/>
    </xf>
    <xf numFmtId="0" fontId="13" fillId="0" borderId="17" xfId="53" applyFont="1" applyBorder="1" applyAlignment="1" applyProtection="1">
      <alignment horizontal="left" vertical="top" wrapText="1"/>
      <protection locked="0"/>
    </xf>
    <xf numFmtId="0" fontId="13" fillId="0" borderId="18" xfId="53" applyFont="1" applyBorder="1" applyAlignment="1" applyProtection="1">
      <alignment horizontal="left" vertical="top" wrapText="1"/>
      <protection locked="0"/>
    </xf>
    <xf numFmtId="0" fontId="13" fillId="0" borderId="19" xfId="53" applyFont="1" applyBorder="1" applyAlignment="1" applyProtection="1">
      <alignment horizontal="center" vertical="top" wrapText="1"/>
      <protection locked="0"/>
    </xf>
    <xf numFmtId="0" fontId="13" fillId="0" borderId="17" xfId="53" applyFont="1" applyBorder="1" applyAlignment="1" applyProtection="1">
      <alignment horizontal="center" vertical="top" wrapText="1"/>
      <protection locked="0"/>
    </xf>
    <xf numFmtId="0" fontId="13" fillId="0" borderId="18" xfId="53" applyFont="1" applyBorder="1" applyAlignment="1" applyProtection="1">
      <alignment horizontal="center" vertical="top" wrapText="1"/>
      <protection locked="0"/>
    </xf>
    <xf numFmtId="0" fontId="13" fillId="0" borderId="19" xfId="53" applyFont="1" applyBorder="1" applyAlignment="1" applyProtection="1">
      <alignment horizontal="center" vertical="top"/>
      <protection locked="0"/>
    </xf>
    <xf numFmtId="0" fontId="13" fillId="0" borderId="17" xfId="53" applyFont="1" applyBorder="1" applyAlignment="1" applyProtection="1">
      <alignment horizontal="center" vertical="top"/>
      <protection locked="0"/>
    </xf>
    <xf numFmtId="0" fontId="13" fillId="0" borderId="18" xfId="53" applyFont="1" applyBorder="1" applyAlignment="1" applyProtection="1">
      <alignment horizontal="center" vertical="top"/>
      <protection locked="0"/>
    </xf>
    <xf numFmtId="1" fontId="13" fillId="0" borderId="26" xfId="53" applyNumberFormat="1" applyFont="1" applyBorder="1" applyAlignment="1" applyProtection="1">
      <alignment horizontal="center" vertical="top"/>
      <protection locked="0"/>
    </xf>
    <xf numFmtId="0" fontId="13" fillId="0" borderId="19" xfId="53" applyFont="1" applyBorder="1" applyAlignment="1" applyProtection="1">
      <alignment horizontal="left" vertical="top"/>
      <protection locked="0"/>
    </xf>
    <xf numFmtId="0" fontId="13" fillId="0" borderId="17" xfId="53" applyFont="1" applyBorder="1" applyAlignment="1" applyProtection="1">
      <alignment horizontal="left" vertical="top"/>
      <protection locked="0"/>
    </xf>
    <xf numFmtId="0" fontId="13" fillId="0" borderId="18" xfId="53" applyFont="1" applyBorder="1" applyAlignment="1" applyProtection="1">
      <alignment horizontal="left" vertical="top"/>
      <protection locked="0"/>
    </xf>
    <xf numFmtId="49" fontId="13" fillId="0" borderId="19" xfId="53" applyNumberFormat="1" applyFont="1" applyBorder="1" applyAlignment="1" applyProtection="1">
      <alignment horizontal="center" vertical="top"/>
      <protection locked="0"/>
    </xf>
    <xf numFmtId="49" fontId="13" fillId="0" borderId="17" xfId="53" applyNumberFormat="1" applyFont="1" applyBorder="1" applyAlignment="1" applyProtection="1">
      <alignment horizontal="center" vertical="top"/>
      <protection locked="0"/>
    </xf>
    <xf numFmtId="49" fontId="13" fillId="0" borderId="18" xfId="53" applyNumberFormat="1" applyFont="1" applyBorder="1" applyAlignment="1" applyProtection="1">
      <alignment horizontal="center" vertical="top"/>
      <protection locked="0"/>
    </xf>
    <xf numFmtId="0" fontId="13" fillId="0" borderId="19" xfId="53" applyFont="1" applyFill="1" applyBorder="1" applyAlignment="1" applyProtection="1">
      <alignment horizontal="center" vertical="top"/>
      <protection locked="0"/>
    </xf>
    <xf numFmtId="0" fontId="13" fillId="0" borderId="17" xfId="53" applyFont="1" applyFill="1" applyBorder="1" applyAlignment="1" applyProtection="1">
      <alignment horizontal="center" vertical="top"/>
      <protection locked="0"/>
    </xf>
    <xf numFmtId="0" fontId="13" fillId="0" borderId="18" xfId="53" applyFont="1" applyFill="1" applyBorder="1" applyAlignment="1" applyProtection="1">
      <alignment horizontal="center" vertical="top"/>
      <protection locked="0"/>
    </xf>
    <xf numFmtId="0" fontId="13" fillId="0" borderId="0" xfId="53" applyFont="1" applyBorder="1" applyAlignment="1" applyProtection="1">
      <alignment horizontal="left" vertical="top"/>
      <protection locked="0"/>
    </xf>
    <xf numFmtId="0" fontId="13" fillId="0" borderId="0" xfId="53" applyFont="1" applyBorder="1" applyAlignment="1" applyProtection="1">
      <alignment horizontal="center" vertical="top" wrapText="1"/>
      <protection locked="0"/>
    </xf>
    <xf numFmtId="0" fontId="13" fillId="0" borderId="0" xfId="53" applyFont="1" applyBorder="1" applyAlignment="1" applyProtection="1">
      <alignment horizontal="center" vertical="top"/>
      <protection locked="0"/>
    </xf>
    <xf numFmtId="0" fontId="12" fillId="0" borderId="49" xfId="53" applyFont="1" applyBorder="1" applyAlignment="1" applyProtection="1">
      <alignment horizontal="center" vertical="top"/>
      <protection locked="0"/>
    </xf>
    <xf numFmtId="0" fontId="13" fillId="0" borderId="49" xfId="53" applyFont="1" applyBorder="1" applyAlignment="1" applyProtection="1">
      <alignment horizontal="center" vertical="top"/>
      <protection locked="0"/>
    </xf>
    <xf numFmtId="1" fontId="12" fillId="0" borderId="32" xfId="53" applyNumberFormat="1" applyFont="1" applyBorder="1" applyAlignment="1" applyProtection="1">
      <alignment horizontal="center" vertical="top"/>
      <protection locked="0"/>
    </xf>
    <xf numFmtId="1" fontId="12" fillId="0" borderId="12" xfId="53" applyNumberFormat="1" applyFont="1" applyBorder="1" applyAlignment="1" applyProtection="1">
      <alignment horizontal="center" vertical="top"/>
      <protection locked="0"/>
    </xf>
    <xf numFmtId="1" fontId="12" fillId="0" borderId="33" xfId="53" applyNumberFormat="1" applyFont="1" applyBorder="1" applyAlignment="1" applyProtection="1">
      <alignment horizontal="center" vertical="top"/>
      <protection locked="0"/>
    </xf>
    <xf numFmtId="0" fontId="15" fillId="0" borderId="0" xfId="53" applyFont="1" applyAlignment="1" applyProtection="1">
      <alignment horizontal="center" wrapText="1"/>
      <protection locked="0"/>
    </xf>
    <xf numFmtId="0" fontId="12" fillId="0" borderId="19" xfId="53" applyFont="1" applyBorder="1" applyAlignment="1" applyProtection="1">
      <alignment horizontal="left" vertical="top" wrapText="1"/>
      <protection locked="0"/>
    </xf>
    <xf numFmtId="0" fontId="12" fillId="0" borderId="17" xfId="53" applyFont="1" applyBorder="1" applyAlignment="1" applyProtection="1">
      <alignment horizontal="left" vertical="top" wrapText="1"/>
      <protection locked="0"/>
    </xf>
    <xf numFmtId="0" fontId="12" fillId="0" borderId="18" xfId="53" applyFont="1" applyBorder="1" applyAlignment="1" applyProtection="1">
      <alignment horizontal="left" vertical="top" wrapText="1"/>
      <protection locked="0"/>
    </xf>
    <xf numFmtId="0" fontId="12" fillId="0" borderId="19" xfId="53" applyFont="1" applyBorder="1" applyAlignment="1" applyProtection="1">
      <alignment vertical="top" wrapText="1"/>
      <protection locked="0"/>
    </xf>
    <xf numFmtId="0" fontId="12" fillId="0" borderId="17" xfId="53" applyFont="1" applyBorder="1" applyAlignment="1" applyProtection="1">
      <alignment vertical="top"/>
      <protection locked="0"/>
    </xf>
    <xf numFmtId="0" fontId="12" fillId="0" borderId="18" xfId="53" applyFont="1" applyBorder="1" applyAlignment="1" applyProtection="1">
      <alignment vertical="top"/>
      <protection locked="0"/>
    </xf>
    <xf numFmtId="0" fontId="12" fillId="0" borderId="19" xfId="53" applyFont="1" applyBorder="1" applyAlignment="1" applyProtection="1">
      <alignment horizontal="center" vertical="top" wrapText="1"/>
      <protection locked="0"/>
    </xf>
    <xf numFmtId="0" fontId="12" fillId="0" borderId="17" xfId="53" applyFont="1" applyBorder="1" applyAlignment="1" applyProtection="1">
      <alignment horizontal="center" vertical="top" wrapText="1"/>
      <protection locked="0"/>
    </xf>
    <xf numFmtId="0" fontId="12" fillId="0" borderId="18" xfId="53" applyFont="1" applyBorder="1" applyAlignment="1" applyProtection="1">
      <alignment horizontal="center" vertical="top" wrapText="1"/>
      <protection locked="0"/>
    </xf>
    <xf numFmtId="0" fontId="14" fillId="0" borderId="19" xfId="53" applyFont="1" applyBorder="1" applyAlignment="1" applyProtection="1">
      <alignment vertical="top" wrapText="1"/>
      <protection locked="0"/>
    </xf>
    <xf numFmtId="0" fontId="14" fillId="0" borderId="17" xfId="53" applyFont="1" applyBorder="1" applyAlignment="1" applyProtection="1">
      <alignment vertical="top" wrapText="1"/>
      <protection locked="0"/>
    </xf>
    <xf numFmtId="0" fontId="14" fillId="0" borderId="18" xfId="53" applyFont="1" applyBorder="1" applyAlignment="1" applyProtection="1">
      <alignment vertical="top" wrapText="1"/>
      <protection locked="0"/>
    </xf>
    <xf numFmtId="10" fontId="13" fillId="0" borderId="26" xfId="53" applyNumberFormat="1" applyFont="1" applyBorder="1" applyAlignment="1" applyProtection="1">
      <alignment vertical="top"/>
      <protection locked="0"/>
    </xf>
    <xf numFmtId="1" fontId="13" fillId="0" borderId="26" xfId="53" applyNumberFormat="1" applyFont="1" applyBorder="1" applyAlignment="1" applyProtection="1">
      <alignment horizontal="center" vertical="top"/>
      <protection locked="0"/>
    </xf>
    <xf numFmtId="0" fontId="15" fillId="0" borderId="12" xfId="53" applyFont="1" applyBorder="1" applyAlignment="1" applyProtection="1">
      <alignment horizontal="center" wrapText="1"/>
      <protection locked="0"/>
    </xf>
    <xf numFmtId="0" fontId="13" fillId="0" borderId="26" xfId="53" applyFont="1" applyBorder="1" applyAlignment="1" applyProtection="1">
      <alignment horizontal="center" vertical="top"/>
      <protection locked="0"/>
    </xf>
    <xf numFmtId="0" fontId="12" fillId="0" borderId="19" xfId="53" applyFont="1" applyBorder="1" applyAlignment="1" applyProtection="1">
      <alignment horizontal="left" vertical="top"/>
      <protection locked="0"/>
    </xf>
    <xf numFmtId="0" fontId="12" fillId="0" borderId="17" xfId="53" applyFont="1" applyBorder="1" applyAlignment="1" applyProtection="1">
      <alignment horizontal="left" vertical="top"/>
      <protection locked="0"/>
    </xf>
    <xf numFmtId="0" fontId="12" fillId="0" borderId="18" xfId="53" applyFont="1" applyBorder="1" applyAlignment="1" applyProtection="1">
      <alignment horizontal="left" vertical="top"/>
      <protection locked="0"/>
    </xf>
    <xf numFmtId="3" fontId="12" fillId="0" borderId="19" xfId="53" applyNumberFormat="1" applyFont="1" applyFill="1" applyBorder="1" applyAlignment="1" applyProtection="1">
      <alignment horizontal="center" vertical="top"/>
      <protection locked="0"/>
    </xf>
    <xf numFmtId="3" fontId="12" fillId="0" borderId="17" xfId="53" applyNumberFormat="1" applyFont="1" applyFill="1" applyBorder="1" applyAlignment="1" applyProtection="1">
      <alignment horizontal="center" vertical="top"/>
      <protection locked="0"/>
    </xf>
    <xf numFmtId="3" fontId="12" fillId="0" borderId="18" xfId="53" applyNumberFormat="1" applyFont="1" applyFill="1" applyBorder="1" applyAlignment="1" applyProtection="1">
      <alignment horizontal="center" vertical="top"/>
      <protection locked="0"/>
    </xf>
    <xf numFmtId="49" fontId="13" fillId="0" borderId="26" xfId="53" applyNumberFormat="1" applyFont="1" applyBorder="1" applyAlignment="1" applyProtection="1">
      <alignment horizontal="center" vertical="top"/>
      <protection locked="0"/>
    </xf>
    <xf numFmtId="0" fontId="12" fillId="0" borderId="0" xfId="53" applyFont="1" applyAlignment="1" applyProtection="1">
      <alignment horizontal="center" wrapText="1"/>
      <protection locked="0"/>
    </xf>
    <xf numFmtId="0" fontId="19" fillId="0" borderId="0" xfId="53" applyFont="1" applyAlignment="1" applyProtection="1">
      <alignment horizontal="right" vertical="top" wrapText="1"/>
      <protection locked="0"/>
    </xf>
    <xf numFmtId="0" fontId="19" fillId="0" borderId="0" xfId="53" applyFont="1" applyAlignment="1" applyProtection="1">
      <alignment horizontal="right" vertical="top"/>
      <protection locked="0"/>
    </xf>
    <xf numFmtId="0" fontId="16" fillId="0" borderId="0" xfId="53" applyFont="1" applyAlignment="1" applyProtection="1">
      <alignment horizontal="center"/>
      <protection locked="0"/>
    </xf>
    <xf numFmtId="49" fontId="12" fillId="0" borderId="12" xfId="53" applyNumberFormat="1" applyFont="1" applyFill="1" applyBorder="1" applyAlignment="1" applyProtection="1">
      <alignment horizontal="center"/>
      <protection locked="0"/>
    </xf>
    <xf numFmtId="0" fontId="13" fillId="0" borderId="0" xfId="53" applyFont="1" applyBorder="1" applyAlignment="1" applyProtection="1">
      <alignment horizontal="left"/>
      <protection locked="0"/>
    </xf>
    <xf numFmtId="49" fontId="12" fillId="0" borderId="19" xfId="53" applyNumberFormat="1" applyFont="1" applyBorder="1" applyAlignment="1" applyProtection="1">
      <alignment horizontal="center" vertical="top"/>
      <protection locked="0"/>
    </xf>
    <xf numFmtId="49" fontId="12" fillId="0" borderId="17" xfId="53" applyNumberFormat="1" applyFont="1" applyBorder="1" applyAlignment="1" applyProtection="1">
      <alignment horizontal="center" vertical="top"/>
      <protection locked="0"/>
    </xf>
    <xf numFmtId="49" fontId="12" fillId="0" borderId="18" xfId="53" applyNumberFormat="1" applyFont="1" applyBorder="1" applyAlignment="1" applyProtection="1">
      <alignment horizontal="center" vertical="top"/>
      <protection locked="0"/>
    </xf>
    <xf numFmtId="0" fontId="12" fillId="0" borderId="12" xfId="53" applyFont="1" applyBorder="1" applyAlignment="1" applyProtection="1">
      <alignment horizontal="center"/>
      <protection locked="0"/>
    </xf>
    <xf numFmtId="0" fontId="13" fillId="0" borderId="0" xfId="53" applyFont="1" applyBorder="1" applyAlignment="1" applyProtection="1">
      <alignment horizontal="left" vertical="center"/>
      <protection locked="0"/>
    </xf>
    <xf numFmtId="49" fontId="13" fillId="0" borderId="26" xfId="53" applyNumberFormat="1" applyFont="1" applyBorder="1" applyAlignment="1" applyProtection="1">
      <alignment horizontal="center" vertical="center"/>
      <protection locked="0"/>
    </xf>
    <xf numFmtId="0" fontId="12" fillId="0" borderId="0" xfId="53" applyFont="1" applyAlignment="1" applyProtection="1">
      <alignment horizontal="center"/>
      <protection locked="0"/>
    </xf>
    <xf numFmtId="3" fontId="13" fillId="0" borderId="19" xfId="53" applyNumberFormat="1" applyFont="1" applyFill="1" applyBorder="1" applyAlignment="1" applyProtection="1">
      <alignment horizontal="center" vertical="top"/>
      <protection locked="0"/>
    </xf>
    <xf numFmtId="3" fontId="13" fillId="0" borderId="17" xfId="53" applyNumberFormat="1" applyFont="1" applyFill="1" applyBorder="1" applyAlignment="1" applyProtection="1">
      <alignment horizontal="center" vertical="top"/>
      <protection locked="0"/>
    </xf>
    <xf numFmtId="3" fontId="13" fillId="0" borderId="18" xfId="53" applyNumberFormat="1" applyFont="1" applyFill="1" applyBorder="1" applyAlignment="1" applyProtection="1">
      <alignment horizontal="center" vertical="top"/>
      <protection locked="0"/>
    </xf>
    <xf numFmtId="3" fontId="12" fillId="0" borderId="12" xfId="53" applyNumberFormat="1" applyFont="1" applyBorder="1" applyAlignment="1" applyProtection="1">
      <alignment horizontal="center"/>
      <protection locked="0"/>
    </xf>
    <xf numFmtId="0" fontId="12" fillId="0" borderId="19" xfId="53" applyFont="1" applyFill="1" applyBorder="1" applyAlignment="1" applyProtection="1">
      <alignment horizontal="center" vertical="top"/>
      <protection locked="0"/>
    </xf>
    <xf numFmtId="0" fontId="12" fillId="0" borderId="17" xfId="53" applyFont="1" applyFill="1" applyBorder="1" applyAlignment="1" applyProtection="1">
      <alignment horizontal="center" vertical="top"/>
      <protection locked="0"/>
    </xf>
    <xf numFmtId="0" fontId="12" fillId="0" borderId="18" xfId="53" applyFont="1" applyFill="1" applyBorder="1" applyAlignment="1" applyProtection="1">
      <alignment horizontal="center" vertical="top"/>
      <protection locked="0"/>
    </xf>
    <xf numFmtId="0" fontId="12" fillId="0" borderId="12" xfId="53" applyFont="1" applyBorder="1" applyAlignment="1" applyProtection="1">
      <alignment horizontal="center"/>
      <protection locked="0"/>
    </xf>
    <xf numFmtId="0" fontId="12" fillId="0" borderId="0" xfId="53" applyFont="1" applyAlignment="1" applyProtection="1">
      <alignment horizontal="center"/>
      <protection locked="0"/>
    </xf>
    <xf numFmtId="0" fontId="13" fillId="0" borderId="19" xfId="53" applyFont="1" applyBorder="1" applyAlignment="1" applyProtection="1">
      <alignment horizontal="left" vertical="top" wrapText="1" shrinkToFit="1"/>
      <protection locked="0"/>
    </xf>
    <xf numFmtId="0" fontId="13" fillId="0" borderId="17" xfId="53" applyFont="1" applyBorder="1" applyAlignment="1" applyProtection="1">
      <alignment horizontal="left" vertical="top" wrapText="1" shrinkToFit="1"/>
      <protection locked="0"/>
    </xf>
    <xf numFmtId="0" fontId="13" fillId="0" borderId="18" xfId="53" applyFont="1" applyBorder="1" applyAlignment="1" applyProtection="1">
      <alignment horizontal="left" vertical="top" wrapText="1" shrinkToFit="1"/>
      <protection locked="0"/>
    </xf>
    <xf numFmtId="0" fontId="12" fillId="0" borderId="19" xfId="53" applyFont="1" applyBorder="1" applyAlignment="1" applyProtection="1">
      <alignment horizontal="center" vertical="top"/>
      <protection locked="0"/>
    </xf>
    <xf numFmtId="0" fontId="12" fillId="0" borderId="17" xfId="53" applyFont="1" applyBorder="1" applyAlignment="1" applyProtection="1">
      <alignment horizontal="center" vertical="top"/>
      <protection locked="0"/>
    </xf>
    <xf numFmtId="0" fontId="12" fillId="0" borderId="18" xfId="53" applyFont="1" applyBorder="1" applyAlignment="1" applyProtection="1">
      <alignment horizontal="center" vertical="top"/>
      <protection locked="0"/>
    </xf>
    <xf numFmtId="0" fontId="18" fillId="0" borderId="0" xfId="53" applyFont="1" applyAlignment="1" applyProtection="1">
      <alignment horizontal="justify" wrapText="1"/>
      <protection locked="0"/>
    </xf>
    <xf numFmtId="0" fontId="17" fillId="0" borderId="0" xfId="53" applyFont="1" applyAlignment="1" applyProtection="1">
      <alignment horizontal="justify" wrapText="1"/>
      <protection locked="0"/>
    </xf>
    <xf numFmtId="0" fontId="13" fillId="0" borderId="26" xfId="53" applyFont="1" applyBorder="1" applyAlignment="1" applyProtection="1">
      <alignment horizontal="center" vertical="top" wrapText="1"/>
      <protection locked="0"/>
    </xf>
    <xf numFmtId="0" fontId="13" fillId="0" borderId="19" xfId="53" applyFont="1" applyBorder="1" applyAlignment="1" applyProtection="1">
      <alignment horizontal="center" vertical="top" wrapText="1" shrinkToFit="1"/>
      <protection locked="0"/>
    </xf>
    <xf numFmtId="0" fontId="13" fillId="0" borderId="17" xfId="53" applyFont="1" applyBorder="1" applyAlignment="1" applyProtection="1">
      <alignment horizontal="center" vertical="top" wrapText="1" shrinkToFit="1"/>
      <protection locked="0"/>
    </xf>
    <xf numFmtId="0" fontId="13" fillId="0" borderId="18" xfId="53" applyFont="1" applyBorder="1" applyAlignment="1" applyProtection="1">
      <alignment horizontal="center" vertical="top" wrapText="1" shrinkToFit="1"/>
      <protection locked="0"/>
    </xf>
    <xf numFmtId="0" fontId="12" fillId="0" borderId="26" xfId="53" applyFont="1" applyBorder="1" applyAlignment="1" applyProtection="1">
      <alignment horizontal="center" vertical="top"/>
      <protection locked="0"/>
    </xf>
    <xf numFmtId="0" fontId="12" fillId="0" borderId="0" xfId="53" applyFont="1" applyAlignment="1" applyProtection="1">
      <alignment horizontal="right"/>
      <protection locked="0"/>
    </xf>
    <xf numFmtId="0" fontId="12" fillId="0" borderId="0" xfId="53" applyFont="1" applyBorder="1" applyAlignment="1" applyProtection="1">
      <alignment horizontal="center"/>
      <protection locked="0"/>
    </xf>
    <xf numFmtId="49" fontId="13" fillId="0" borderId="19" xfId="53" applyNumberFormat="1" applyFont="1" applyFill="1" applyBorder="1" applyAlignment="1" applyProtection="1">
      <alignment horizontal="center" vertical="top"/>
      <protection locked="0"/>
    </xf>
    <xf numFmtId="49" fontId="13" fillId="0" borderId="17" xfId="53" applyNumberFormat="1" applyFont="1" applyFill="1" applyBorder="1" applyAlignment="1" applyProtection="1">
      <alignment horizontal="center" vertical="top"/>
      <protection locked="0"/>
    </xf>
    <xf numFmtId="49" fontId="13" fillId="0" borderId="18" xfId="53" applyNumberFormat="1" applyFont="1" applyFill="1" applyBorder="1" applyAlignment="1" applyProtection="1">
      <alignment horizontal="center" vertical="top"/>
      <protection locked="0"/>
    </xf>
    <xf numFmtId="0" fontId="13" fillId="0" borderId="19" xfId="53" applyFont="1" applyFill="1" applyBorder="1" applyAlignment="1" applyProtection="1">
      <alignment horizontal="left" vertical="top" wrapText="1"/>
      <protection locked="0"/>
    </xf>
    <xf numFmtId="0" fontId="13" fillId="0" borderId="17" xfId="53" applyFont="1" applyFill="1" applyBorder="1" applyAlignment="1" applyProtection="1">
      <alignment horizontal="left" vertical="top" wrapText="1"/>
      <protection locked="0"/>
    </xf>
    <xf numFmtId="0" fontId="13" fillId="0" borderId="19" xfId="53" applyNumberFormat="1" applyFont="1" applyBorder="1" applyAlignment="1" applyProtection="1">
      <alignment horizontal="center" vertical="top"/>
      <protection locked="0"/>
    </xf>
    <xf numFmtId="0" fontId="13" fillId="0" borderId="17" xfId="53" applyNumberFormat="1" applyFont="1" applyBorder="1" applyAlignment="1" applyProtection="1">
      <alignment horizontal="center" vertical="top"/>
      <protection locked="0"/>
    </xf>
    <xf numFmtId="0" fontId="13" fillId="0" borderId="18" xfId="53" applyNumberFormat="1" applyFont="1" applyBorder="1" applyAlignment="1" applyProtection="1">
      <alignment horizontal="center" vertical="top"/>
      <protection locked="0"/>
    </xf>
    <xf numFmtId="0" fontId="13" fillId="0" borderId="19" xfId="53" applyFont="1" applyBorder="1" applyAlignment="1" applyProtection="1">
      <alignment horizontal="center" vertical="top" shrinkToFit="1"/>
      <protection locked="0"/>
    </xf>
    <xf numFmtId="0" fontId="13" fillId="0" borderId="17" xfId="53" applyFont="1" applyBorder="1" applyAlignment="1" applyProtection="1">
      <alignment horizontal="center" vertical="top" shrinkToFit="1"/>
      <protection locked="0"/>
    </xf>
    <xf numFmtId="0" fontId="13" fillId="0" borderId="19" xfId="53" applyNumberFormat="1" applyFont="1" applyBorder="1" applyAlignment="1" applyProtection="1">
      <alignment horizontal="left" vertical="top" wrapText="1"/>
      <protection locked="0"/>
    </xf>
    <xf numFmtId="0" fontId="13" fillId="0" borderId="17" xfId="53" applyNumberFormat="1" applyFont="1" applyBorder="1" applyAlignment="1" applyProtection="1">
      <alignment horizontal="left" vertical="top" wrapText="1"/>
      <protection locked="0"/>
    </xf>
    <xf numFmtId="0" fontId="13" fillId="0" borderId="18" xfId="53" applyNumberFormat="1" applyFont="1" applyBorder="1" applyAlignment="1" applyProtection="1">
      <alignment horizontal="left" vertical="top" wrapText="1"/>
      <protection locked="0"/>
    </xf>
    <xf numFmtId="0" fontId="59" fillId="0" borderId="19" xfId="53" applyFont="1" applyFill="1" applyBorder="1" applyAlignment="1" applyProtection="1">
      <alignment horizontal="center" vertical="top"/>
      <protection locked="0"/>
    </xf>
    <xf numFmtId="0" fontId="59" fillId="0" borderId="17" xfId="53" applyFont="1" applyFill="1" applyBorder="1" applyAlignment="1" applyProtection="1">
      <alignment horizontal="center" vertical="top"/>
      <protection locked="0"/>
    </xf>
    <xf numFmtId="0" fontId="59" fillId="0" borderId="18" xfId="53" applyFont="1" applyFill="1" applyBorder="1" applyAlignment="1" applyProtection="1">
      <alignment horizontal="center" vertical="top"/>
      <protection locked="0"/>
    </xf>
    <xf numFmtId="0" fontId="13" fillId="0" borderId="31" xfId="53" applyNumberFormat="1" applyFont="1" applyBorder="1" applyAlignment="1" applyProtection="1">
      <alignment horizontal="left" vertical="top" wrapText="1"/>
      <protection locked="0"/>
    </xf>
    <xf numFmtId="0" fontId="13" fillId="0" borderId="10" xfId="53" applyNumberFormat="1" applyFont="1" applyBorder="1" applyAlignment="1" applyProtection="1">
      <alignment horizontal="left" vertical="top" wrapText="1"/>
      <protection locked="0"/>
    </xf>
    <xf numFmtId="0" fontId="13" fillId="0" borderId="11" xfId="53" applyNumberFormat="1" applyFont="1" applyBorder="1" applyAlignment="1" applyProtection="1">
      <alignment horizontal="left" vertical="top" wrapText="1"/>
      <protection locked="0"/>
    </xf>
    <xf numFmtId="0" fontId="13" fillId="0" borderId="26" xfId="53" applyFont="1" applyFill="1" applyBorder="1" applyAlignment="1" applyProtection="1">
      <alignment horizontal="center" vertical="top"/>
      <protection locked="0"/>
    </xf>
    <xf numFmtId="0" fontId="13" fillId="0" borderId="32" xfId="53" applyFont="1" applyBorder="1" applyAlignment="1" applyProtection="1">
      <alignment horizontal="left" vertical="top"/>
      <protection locked="0"/>
    </xf>
    <xf numFmtId="0" fontId="13" fillId="0" borderId="12" xfId="53" applyFont="1" applyBorder="1" applyAlignment="1" applyProtection="1">
      <alignment horizontal="left" vertical="top"/>
      <protection locked="0"/>
    </xf>
    <xf numFmtId="0" fontId="13" fillId="0" borderId="33" xfId="53" applyFont="1" applyBorder="1" applyAlignment="1" applyProtection="1">
      <alignment horizontal="left" vertical="top"/>
      <protection locked="0"/>
    </xf>
    <xf numFmtId="0" fontId="13" fillId="0" borderId="31" xfId="53" applyFont="1" applyBorder="1" applyAlignment="1" applyProtection="1">
      <alignment horizontal="left" vertical="top" wrapText="1"/>
      <protection locked="0"/>
    </xf>
    <xf numFmtId="0" fontId="13" fillId="0" borderId="10" xfId="53" applyFont="1" applyBorder="1" applyAlignment="1" applyProtection="1">
      <alignment horizontal="left" vertical="top" wrapText="1"/>
      <protection locked="0"/>
    </xf>
    <xf numFmtId="0" fontId="13" fillId="0" borderId="11" xfId="53" applyFont="1" applyBorder="1" applyAlignment="1" applyProtection="1">
      <alignment horizontal="left" vertical="top" wrapText="1"/>
      <protection locked="0"/>
    </xf>
    <xf numFmtId="0" fontId="13" fillId="0" borderId="32" xfId="53" applyFont="1" applyBorder="1" applyAlignment="1" applyProtection="1">
      <alignment horizontal="left" vertical="top" wrapText="1"/>
      <protection locked="0"/>
    </xf>
    <xf numFmtId="0" fontId="13" fillId="0" borderId="12" xfId="53" applyFont="1" applyBorder="1" applyAlignment="1" applyProtection="1">
      <alignment horizontal="left" vertical="top" wrapText="1"/>
      <protection locked="0"/>
    </xf>
    <xf numFmtId="0" fontId="13" fillId="0" borderId="33" xfId="53" applyFont="1" applyBorder="1" applyAlignment="1" applyProtection="1">
      <alignment horizontal="left" vertical="top" wrapText="1"/>
      <protection locked="0"/>
    </xf>
    <xf numFmtId="0" fontId="13" fillId="0" borderId="31" xfId="53" applyFont="1" applyBorder="1" applyAlignment="1" applyProtection="1">
      <alignment horizontal="center" vertical="top"/>
      <protection locked="0"/>
    </xf>
    <xf numFmtId="0" fontId="13" fillId="0" borderId="10" xfId="53" applyFont="1" applyBorder="1" applyAlignment="1" applyProtection="1">
      <alignment horizontal="center" vertical="top"/>
      <protection locked="0"/>
    </xf>
    <xf numFmtId="0" fontId="13" fillId="0" borderId="11" xfId="53" applyFont="1" applyBorder="1" applyAlignment="1" applyProtection="1">
      <alignment horizontal="center" vertical="top"/>
      <protection locked="0"/>
    </xf>
    <xf numFmtId="0" fontId="13" fillId="0" borderId="32" xfId="53" applyFont="1" applyBorder="1" applyAlignment="1" applyProtection="1">
      <alignment horizontal="center" vertical="top"/>
      <protection locked="0"/>
    </xf>
    <xf numFmtId="0" fontId="13" fillId="0" borderId="12" xfId="53" applyFont="1" applyBorder="1" applyAlignment="1" applyProtection="1">
      <alignment horizontal="center" vertical="top"/>
      <protection locked="0"/>
    </xf>
    <xf numFmtId="0" fontId="13" fillId="0" borderId="33" xfId="53" applyFont="1" applyBorder="1" applyAlignment="1" applyProtection="1">
      <alignment horizontal="center" vertical="top"/>
      <protection locked="0"/>
    </xf>
    <xf numFmtId="0" fontId="13" fillId="0" borderId="26" xfId="53" applyNumberFormat="1" applyFont="1" applyBorder="1" applyAlignment="1" applyProtection="1">
      <alignment horizontal="center" vertical="top"/>
      <protection locked="0"/>
    </xf>
    <xf numFmtId="1" fontId="12" fillId="0" borderId="26" xfId="53" applyNumberFormat="1" applyFont="1" applyBorder="1" applyAlignment="1" applyProtection="1">
      <alignment horizontal="center" vertical="top"/>
      <protection locked="0"/>
    </xf>
    <xf numFmtId="0" fontId="12" fillId="0" borderId="26" xfId="53" applyFont="1" applyBorder="1" applyAlignment="1" applyProtection="1">
      <alignment horizontal="center" vertical="top"/>
      <protection locked="0"/>
    </xf>
    <xf numFmtId="1" fontId="12" fillId="0" borderId="19" xfId="53" applyNumberFormat="1" applyFont="1" applyBorder="1" applyAlignment="1" applyProtection="1">
      <alignment horizontal="center" vertical="top"/>
      <protection locked="0"/>
    </xf>
    <xf numFmtId="0" fontId="12" fillId="0" borderId="0" xfId="53" applyFont="1" applyBorder="1" applyAlignment="1" applyProtection="1">
      <alignment horizontal="center" vertical="top" wrapText="1"/>
      <protection locked="0"/>
    </xf>
    <xf numFmtId="0" fontId="12" fillId="0" borderId="19" xfId="53" applyFont="1" applyBorder="1" applyAlignment="1" applyProtection="1">
      <alignment vertical="top"/>
      <protection locked="0"/>
    </xf>
    <xf numFmtId="3" fontId="12" fillId="0" borderId="19" xfId="53" applyNumberFormat="1" applyFont="1" applyBorder="1" applyAlignment="1" applyProtection="1">
      <alignment horizontal="center" vertical="top"/>
      <protection locked="0"/>
    </xf>
    <xf numFmtId="0" fontId="12" fillId="0" borderId="31" xfId="53" applyFont="1" applyBorder="1" applyAlignment="1" applyProtection="1">
      <alignment horizontal="center" vertical="top"/>
      <protection locked="0"/>
    </xf>
    <xf numFmtId="0" fontId="12" fillId="0" borderId="10" xfId="53" applyFont="1" applyBorder="1" applyAlignment="1" applyProtection="1">
      <alignment horizontal="center" vertical="top"/>
      <protection locked="0"/>
    </xf>
    <xf numFmtId="0" fontId="12" fillId="0" borderId="11" xfId="53" applyFont="1" applyBorder="1" applyAlignment="1" applyProtection="1">
      <alignment horizontal="center" vertical="top"/>
      <protection locked="0"/>
    </xf>
    <xf numFmtId="0" fontId="12" fillId="0" borderId="35" xfId="53" applyFont="1" applyBorder="1" applyAlignment="1" applyProtection="1">
      <alignment horizontal="center" vertical="top"/>
      <protection locked="0"/>
    </xf>
    <xf numFmtId="0" fontId="12" fillId="0" borderId="0" xfId="53" applyFont="1" applyBorder="1" applyAlignment="1" applyProtection="1">
      <alignment horizontal="center" vertical="top"/>
      <protection locked="0"/>
    </xf>
    <xf numFmtId="0" fontId="12" fillId="0" borderId="34" xfId="53" applyFont="1" applyBorder="1" applyAlignment="1" applyProtection="1">
      <alignment horizontal="center" vertical="top"/>
      <protection locked="0"/>
    </xf>
    <xf numFmtId="0" fontId="12" fillId="0" borderId="32" xfId="53" applyFont="1" applyBorder="1" applyAlignment="1" applyProtection="1">
      <alignment horizontal="center" vertical="top"/>
      <protection locked="0"/>
    </xf>
    <xf numFmtId="0" fontId="12" fillId="0" borderId="12" xfId="53" applyFont="1" applyBorder="1" applyAlignment="1" applyProtection="1">
      <alignment horizontal="center" vertical="top"/>
      <protection locked="0"/>
    </xf>
    <xf numFmtId="0" fontId="12" fillId="0" borderId="33" xfId="53" applyFont="1" applyBorder="1" applyAlignment="1" applyProtection="1">
      <alignment horizontal="center" vertical="top"/>
      <protection locked="0"/>
    </xf>
    <xf numFmtId="0" fontId="13" fillId="0" borderId="19" xfId="53" applyFont="1" applyBorder="1" applyAlignment="1" applyProtection="1">
      <alignment horizontal="center" vertical="top"/>
      <protection locked="0"/>
    </xf>
    <xf numFmtId="0" fontId="13" fillId="0" borderId="17" xfId="53" applyFont="1" applyBorder="1" applyAlignment="1" applyProtection="1">
      <alignment horizontal="center" vertical="top"/>
      <protection locked="0"/>
    </xf>
    <xf numFmtId="0" fontId="13" fillId="0" borderId="18" xfId="53" applyFont="1" applyBorder="1" applyAlignment="1" applyProtection="1">
      <alignment horizontal="center" vertical="top"/>
      <protection locked="0"/>
    </xf>
    <xf numFmtId="3" fontId="12" fillId="0" borderId="17" xfId="53" applyNumberFormat="1" applyFont="1" applyBorder="1" applyAlignment="1" applyProtection="1">
      <alignment horizontal="center" vertical="top"/>
      <protection locked="0"/>
    </xf>
    <xf numFmtId="3" fontId="12" fillId="0" borderId="18" xfId="53" applyNumberFormat="1" applyFont="1" applyBorder="1" applyAlignment="1" applyProtection="1">
      <alignment horizontal="center" vertical="top"/>
      <protection locked="0"/>
    </xf>
    <xf numFmtId="1" fontId="13" fillId="0" borderId="19" xfId="53" applyNumberFormat="1" applyFont="1" applyBorder="1" applyAlignment="1" applyProtection="1">
      <alignment horizontal="center" vertical="top"/>
      <protection locked="0"/>
    </xf>
    <xf numFmtId="1" fontId="13" fillId="0" borderId="17" xfId="53" applyNumberFormat="1" applyFont="1" applyBorder="1" applyAlignment="1" applyProtection="1">
      <alignment horizontal="center" vertical="top"/>
      <protection locked="0"/>
    </xf>
    <xf numFmtId="1" fontId="13" fillId="0" borderId="18" xfId="53" applyNumberFormat="1" applyFont="1" applyBorder="1" applyAlignment="1" applyProtection="1">
      <alignment horizontal="center" vertical="top"/>
      <protection locked="0"/>
    </xf>
    <xf numFmtId="0" fontId="12" fillId="0" borderId="32" xfId="53" applyFont="1" applyBorder="1" applyAlignment="1" applyProtection="1">
      <alignment horizontal="center" vertical="top"/>
      <protection locked="0"/>
    </xf>
    <xf numFmtId="0" fontId="12" fillId="0" borderId="12" xfId="53" applyFont="1" applyBorder="1" applyAlignment="1" applyProtection="1">
      <alignment horizontal="center" vertical="top"/>
      <protection locked="0"/>
    </xf>
    <xf numFmtId="0" fontId="12" fillId="0" borderId="33" xfId="53" applyFont="1" applyBorder="1" applyAlignment="1" applyProtection="1">
      <alignment horizontal="center" vertical="top"/>
      <protection locked="0"/>
    </xf>
    <xf numFmtId="3" fontId="12" fillId="0" borderId="0" xfId="53" applyNumberFormat="1" applyFont="1" applyBorder="1" applyAlignment="1" applyProtection="1">
      <alignment horizontal="center"/>
      <protection locked="0"/>
    </xf>
    <xf numFmtId="0" fontId="15" fillId="0" borderId="0" xfId="53" applyFont="1" applyAlignment="1" applyProtection="1">
      <alignment horizontal="center"/>
      <protection locked="0"/>
    </xf>
    <xf numFmtId="0" fontId="12" fillId="0" borderId="0" xfId="53" applyFont="1" applyBorder="1" applyAlignment="1" applyProtection="1">
      <alignment horizontal="center" vertical="top" wrapText="1" shrinkToFi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X61"/>
  <sheetViews>
    <sheetView tabSelected="1" view="pageBreakPreview" zoomScaleSheetLayoutView="100" zoomScalePageLayoutView="0" workbookViewId="0" topLeftCell="A34">
      <selection activeCell="BG36" sqref="BG36:BR36"/>
    </sheetView>
  </sheetViews>
  <sheetFormatPr defaultColWidth="0.875" defaultRowHeight="12.75"/>
  <cols>
    <col min="1" max="101" width="0.875" style="1" customWidth="1"/>
    <col min="102" max="102" width="2.375" style="1" customWidth="1"/>
    <col min="103" max="16384" width="0.875" style="1" customWidth="1"/>
  </cols>
  <sheetData>
    <row r="1" s="4" customFormat="1" ht="9.75">
      <c r="CE1" s="4" t="s">
        <v>31</v>
      </c>
    </row>
    <row r="2" spans="83:154" s="4" customFormat="1" ht="34.5" customHeight="1">
      <c r="CE2" s="163" t="s">
        <v>33</v>
      </c>
      <c r="CF2" s="163"/>
      <c r="CG2" s="163"/>
      <c r="CH2" s="163"/>
      <c r="CI2" s="163"/>
      <c r="CJ2" s="163"/>
      <c r="CK2" s="163"/>
      <c r="CL2" s="163"/>
      <c r="CM2" s="163"/>
      <c r="CN2" s="163"/>
      <c r="CO2" s="163"/>
      <c r="CP2" s="163"/>
      <c r="CQ2" s="163"/>
      <c r="CR2" s="163"/>
      <c r="CS2" s="163"/>
      <c r="CT2" s="163"/>
      <c r="CU2" s="163"/>
      <c r="CV2" s="163"/>
      <c r="CW2" s="163"/>
      <c r="CX2" s="163"/>
      <c r="CY2" s="163"/>
      <c r="CZ2" s="163"/>
      <c r="DA2" s="163"/>
      <c r="DB2" s="163"/>
      <c r="DC2" s="163"/>
      <c r="DD2" s="163"/>
      <c r="DE2" s="163"/>
      <c r="DF2" s="163"/>
      <c r="DG2" s="163"/>
      <c r="DH2" s="163"/>
      <c r="DI2" s="163"/>
      <c r="DJ2" s="163"/>
      <c r="DK2" s="163"/>
      <c r="DL2" s="163"/>
      <c r="DM2" s="163"/>
      <c r="DN2" s="163"/>
      <c r="DO2" s="163"/>
      <c r="DP2" s="163"/>
      <c r="DQ2" s="163"/>
      <c r="DR2" s="163"/>
      <c r="DS2" s="163"/>
      <c r="DT2" s="163"/>
      <c r="DU2" s="163"/>
      <c r="DV2" s="163"/>
      <c r="DW2" s="163"/>
      <c r="DX2" s="163"/>
      <c r="DY2" s="163"/>
      <c r="DZ2" s="163"/>
      <c r="EA2" s="163"/>
      <c r="EB2" s="163"/>
      <c r="EC2" s="163"/>
      <c r="ED2" s="163"/>
      <c r="EE2" s="163"/>
      <c r="EF2" s="163"/>
      <c r="EG2" s="163"/>
      <c r="EH2" s="163"/>
      <c r="EI2" s="163"/>
      <c r="EJ2" s="163"/>
      <c r="EK2" s="163"/>
      <c r="EL2" s="163"/>
      <c r="EM2" s="163"/>
      <c r="EN2" s="163"/>
      <c r="EO2" s="163"/>
      <c r="EP2" s="163"/>
      <c r="EQ2" s="163"/>
      <c r="ER2" s="163"/>
      <c r="ES2" s="163"/>
      <c r="ET2" s="163"/>
      <c r="EU2" s="163"/>
      <c r="EV2" s="163"/>
      <c r="EW2" s="163"/>
      <c r="EX2" s="163"/>
    </row>
    <row r="3" s="5" customFormat="1" ht="6" customHeight="1"/>
    <row r="4" ht="12">
      <c r="EX4" s="2"/>
    </row>
    <row r="5" ht="9" customHeight="1"/>
    <row r="6" spans="87:154" ht="12">
      <c r="CI6" s="167" t="s">
        <v>24</v>
      </c>
      <c r="CJ6" s="167"/>
      <c r="CK6" s="167"/>
      <c r="CL6" s="167"/>
      <c r="CM6" s="167"/>
      <c r="CN6" s="167"/>
      <c r="CO6" s="167"/>
      <c r="CP6" s="167"/>
      <c r="CQ6" s="167"/>
      <c r="CR6" s="167"/>
      <c r="CS6" s="167"/>
      <c r="CT6" s="167"/>
      <c r="CU6" s="167"/>
      <c r="CV6" s="167"/>
      <c r="CW6" s="167"/>
      <c r="CX6" s="167"/>
      <c r="CY6" s="167"/>
      <c r="CZ6" s="167"/>
      <c r="DA6" s="167"/>
      <c r="DB6" s="167"/>
      <c r="DC6" s="167"/>
      <c r="DD6" s="167"/>
      <c r="DE6" s="167"/>
      <c r="DF6" s="167"/>
      <c r="DG6" s="167"/>
      <c r="DH6" s="167"/>
      <c r="DI6" s="167"/>
      <c r="DJ6" s="167"/>
      <c r="DK6" s="167"/>
      <c r="DL6" s="167"/>
      <c r="DM6" s="167"/>
      <c r="DN6" s="167"/>
      <c r="DO6" s="167"/>
      <c r="DP6" s="167"/>
      <c r="DQ6" s="167"/>
      <c r="DR6" s="167"/>
      <c r="DS6" s="167"/>
      <c r="DT6" s="167"/>
      <c r="DU6" s="167"/>
      <c r="DV6" s="167"/>
      <c r="DW6" s="167"/>
      <c r="DX6" s="167"/>
      <c r="DY6" s="167"/>
      <c r="DZ6" s="167"/>
      <c r="EA6" s="167"/>
      <c r="EB6" s="167"/>
      <c r="EC6" s="167"/>
      <c r="ED6" s="167"/>
      <c r="EE6" s="167"/>
      <c r="EF6" s="167"/>
      <c r="EG6" s="167"/>
      <c r="EH6" s="167"/>
      <c r="EI6" s="167"/>
      <c r="EJ6" s="167"/>
      <c r="EK6" s="167"/>
      <c r="EL6" s="167"/>
      <c r="EM6" s="167"/>
      <c r="EN6" s="167"/>
      <c r="EO6" s="167"/>
      <c r="EP6" s="167"/>
      <c r="EQ6" s="167"/>
      <c r="ER6" s="167"/>
      <c r="ES6" s="167"/>
      <c r="ET6" s="167"/>
      <c r="EU6" s="167"/>
      <c r="EV6" s="167"/>
      <c r="EW6" s="167"/>
      <c r="EX6" s="167"/>
    </row>
    <row r="7" spans="87:154" ht="12">
      <c r="CI7" s="85"/>
      <c r="CJ7" s="85"/>
      <c r="CK7" s="85"/>
      <c r="CL7" s="85"/>
      <c r="CM7" s="85"/>
      <c r="CN7" s="85"/>
      <c r="CO7" s="85"/>
      <c r="CP7" s="85"/>
      <c r="CQ7" s="85"/>
      <c r="CR7" s="85"/>
      <c r="CS7" s="85"/>
      <c r="CT7" s="85"/>
      <c r="CU7" s="85"/>
      <c r="CV7" s="85"/>
      <c r="CW7" s="85"/>
      <c r="CX7" s="85"/>
      <c r="CY7" s="85"/>
      <c r="CZ7" s="85"/>
      <c r="DA7" s="85"/>
      <c r="DB7" s="85"/>
      <c r="DC7" s="85"/>
      <c r="DD7" s="85"/>
      <c r="DE7" s="85"/>
      <c r="DF7" s="85"/>
      <c r="DG7" s="85"/>
      <c r="DH7" s="85"/>
      <c r="DI7" s="85"/>
      <c r="DJ7" s="85"/>
      <c r="DK7" s="85"/>
      <c r="DL7" s="85"/>
      <c r="DM7" s="85"/>
      <c r="DN7" s="85"/>
      <c r="DO7" s="85"/>
      <c r="DP7" s="85"/>
      <c r="DQ7" s="85"/>
      <c r="DR7" s="85"/>
      <c r="DS7" s="85"/>
      <c r="DT7" s="85"/>
      <c r="DU7" s="85"/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</row>
    <row r="8" spans="87:154" ht="12">
      <c r="CI8" s="85" t="s">
        <v>337</v>
      </c>
      <c r="CJ8" s="85"/>
      <c r="CK8" s="85"/>
      <c r="CL8" s="85"/>
      <c r="CM8" s="85"/>
      <c r="CN8" s="85"/>
      <c r="CO8" s="85"/>
      <c r="CP8" s="85"/>
      <c r="CQ8" s="85"/>
      <c r="CR8" s="85"/>
      <c r="CS8" s="85"/>
      <c r="CT8" s="85"/>
      <c r="CU8" s="85"/>
      <c r="CV8" s="85"/>
      <c r="CW8" s="85"/>
      <c r="CX8" s="85"/>
      <c r="CY8" s="85"/>
      <c r="CZ8" s="85"/>
      <c r="DA8" s="85"/>
      <c r="DB8" s="85"/>
      <c r="DC8" s="85"/>
      <c r="DD8" s="85"/>
      <c r="DE8" s="85"/>
      <c r="DF8" s="85"/>
      <c r="DG8" s="85"/>
      <c r="DH8" s="85"/>
      <c r="DI8" s="85"/>
      <c r="DJ8" s="85"/>
      <c r="DK8" s="85"/>
      <c r="DL8" s="85"/>
      <c r="DM8" s="85"/>
      <c r="DN8" s="85"/>
      <c r="DO8" s="85"/>
      <c r="DP8" s="85"/>
      <c r="DQ8" s="85"/>
      <c r="DR8" s="85"/>
      <c r="DS8" s="85"/>
      <c r="DT8" s="85"/>
      <c r="DU8" s="85"/>
      <c r="DV8" s="85"/>
      <c r="DW8" s="85"/>
      <c r="DX8" s="85"/>
      <c r="DY8" s="85"/>
      <c r="DZ8" s="85"/>
      <c r="EA8" s="85"/>
      <c r="EB8" s="85"/>
      <c r="EC8" s="85"/>
      <c r="ED8" s="85"/>
      <c r="EE8" s="85"/>
      <c r="EF8" s="85"/>
      <c r="EG8" s="85"/>
      <c r="EH8" s="85"/>
      <c r="EI8" s="85"/>
      <c r="EJ8" s="85"/>
      <c r="EK8" s="85"/>
      <c r="EL8" s="85"/>
      <c r="EM8" s="85"/>
      <c r="EN8" s="85"/>
      <c r="EO8" s="85"/>
      <c r="EP8" s="85"/>
      <c r="EQ8" s="85"/>
      <c r="ER8" s="85"/>
      <c r="ES8" s="85"/>
      <c r="ET8" s="85"/>
      <c r="EU8" s="85"/>
      <c r="EV8" s="85"/>
      <c r="EW8" s="85"/>
      <c r="EX8" s="85"/>
    </row>
    <row r="9" spans="87:154" ht="12">
      <c r="CI9" s="158" t="s">
        <v>50</v>
      </c>
      <c r="CJ9" s="158"/>
      <c r="CK9" s="158"/>
      <c r="CL9" s="158"/>
      <c r="CM9" s="158"/>
      <c r="CN9" s="158"/>
      <c r="CO9" s="158"/>
      <c r="CP9" s="158"/>
      <c r="CQ9" s="158"/>
      <c r="CR9" s="158"/>
      <c r="CS9" s="158"/>
      <c r="CT9" s="158"/>
      <c r="CU9" s="158"/>
      <c r="CV9" s="158"/>
      <c r="CW9" s="158"/>
      <c r="CX9" s="158"/>
      <c r="CY9" s="158"/>
      <c r="CZ9" s="158"/>
      <c r="DA9" s="158"/>
      <c r="DB9" s="158"/>
      <c r="DC9" s="158"/>
      <c r="DD9" s="158"/>
      <c r="DE9" s="158"/>
      <c r="DF9" s="158"/>
      <c r="DG9" s="158"/>
      <c r="DH9" s="158"/>
      <c r="DI9" s="158"/>
      <c r="DJ9" s="158"/>
      <c r="DK9" s="158"/>
      <c r="DL9" s="158"/>
      <c r="DM9" s="158"/>
      <c r="DN9" s="158"/>
      <c r="DO9" s="158"/>
      <c r="DP9" s="158"/>
      <c r="DQ9" s="158"/>
      <c r="DR9" s="158"/>
      <c r="DS9" s="158"/>
      <c r="DT9" s="158"/>
      <c r="DU9" s="158"/>
      <c r="DV9" s="158"/>
      <c r="DW9" s="158"/>
      <c r="DX9" s="158"/>
      <c r="DY9" s="158"/>
      <c r="DZ9" s="158"/>
      <c r="EA9" s="158"/>
      <c r="EB9" s="158"/>
      <c r="EC9" s="158"/>
      <c r="ED9" s="158"/>
      <c r="EE9" s="158"/>
      <c r="EF9" s="158"/>
      <c r="EG9" s="158"/>
      <c r="EH9" s="158"/>
      <c r="EI9" s="158"/>
      <c r="EJ9" s="158"/>
      <c r="EK9" s="158"/>
      <c r="EL9" s="158"/>
      <c r="EM9" s="158"/>
      <c r="EN9" s="158"/>
      <c r="EO9" s="158"/>
      <c r="EP9" s="158"/>
      <c r="EQ9" s="158"/>
      <c r="ER9" s="158"/>
      <c r="ES9" s="158"/>
      <c r="ET9" s="158"/>
      <c r="EU9" s="158"/>
      <c r="EV9" s="158"/>
      <c r="EW9" s="158"/>
      <c r="EX9" s="158"/>
    </row>
    <row r="10" spans="87:154" ht="12">
      <c r="CI10" s="85"/>
      <c r="CJ10" s="85"/>
      <c r="CK10" s="85"/>
      <c r="CL10" s="85"/>
      <c r="CM10" s="85"/>
      <c r="CN10" s="85"/>
      <c r="CO10" s="85"/>
      <c r="CP10" s="85"/>
      <c r="CQ10" s="85"/>
      <c r="CR10" s="85"/>
      <c r="CS10" s="85"/>
      <c r="CT10" s="85"/>
      <c r="CU10" s="85"/>
      <c r="CV10" s="85"/>
      <c r="CW10" s="85"/>
      <c r="CX10" s="85"/>
      <c r="CY10" s="85"/>
      <c r="CZ10" s="85"/>
      <c r="DA10" s="85"/>
      <c r="DB10" s="85"/>
      <c r="DC10" s="85"/>
      <c r="DD10" s="85"/>
      <c r="DE10" s="85"/>
      <c r="DF10" s="85"/>
      <c r="DG10" s="85"/>
      <c r="DH10" s="85"/>
      <c r="DI10" s="85"/>
      <c r="DJ10" s="85"/>
      <c r="DK10" s="85"/>
      <c r="DL10" s="85"/>
      <c r="DM10" s="85"/>
      <c r="DN10" s="85"/>
      <c r="DO10" s="85"/>
      <c r="DP10" s="85"/>
      <c r="DQ10" s="85"/>
      <c r="DR10" s="85"/>
      <c r="DS10" s="85"/>
      <c r="DT10" s="85"/>
      <c r="DU10" s="85"/>
      <c r="DV10" s="85"/>
      <c r="DW10" s="85"/>
      <c r="DX10" s="85"/>
      <c r="DY10" s="85"/>
      <c r="DZ10" s="85"/>
      <c r="EA10" s="85"/>
      <c r="EB10" s="85"/>
      <c r="EC10" s="85"/>
      <c r="ED10" s="85"/>
      <c r="EE10" s="85"/>
      <c r="EF10" s="85"/>
      <c r="EG10" s="85"/>
      <c r="EH10" s="85"/>
      <c r="EI10" s="85"/>
      <c r="EJ10" s="85"/>
      <c r="EK10" s="85"/>
      <c r="EL10" s="85"/>
      <c r="EM10" s="85"/>
      <c r="EN10" s="85"/>
      <c r="EO10" s="85"/>
      <c r="EP10" s="85"/>
      <c r="EQ10" s="85"/>
      <c r="ER10" s="85"/>
      <c r="ES10" s="85"/>
      <c r="ET10" s="85"/>
      <c r="EU10" s="85"/>
      <c r="EV10" s="85"/>
      <c r="EW10" s="85"/>
      <c r="EX10" s="85"/>
    </row>
    <row r="11" spans="87:154" ht="12">
      <c r="CI11" s="158" t="s">
        <v>32</v>
      </c>
      <c r="CJ11" s="158"/>
      <c r="CK11" s="158"/>
      <c r="CL11" s="158"/>
      <c r="CM11" s="158"/>
      <c r="CN11" s="158"/>
      <c r="CO11" s="158"/>
      <c r="CP11" s="158"/>
      <c r="CQ11" s="158"/>
      <c r="CR11" s="158"/>
      <c r="CS11" s="158"/>
      <c r="CT11" s="158"/>
      <c r="CU11" s="158"/>
      <c r="CV11" s="158"/>
      <c r="CW11" s="158"/>
      <c r="CX11" s="158"/>
      <c r="CY11" s="158"/>
      <c r="CZ11" s="158"/>
      <c r="DA11" s="158"/>
      <c r="DB11" s="158"/>
      <c r="DC11" s="158"/>
      <c r="DD11" s="158"/>
      <c r="DE11" s="158"/>
      <c r="DF11" s="158"/>
      <c r="DG11" s="158"/>
      <c r="DH11" s="158"/>
      <c r="DI11" s="158"/>
      <c r="DJ11" s="158"/>
      <c r="DK11" s="158"/>
      <c r="DL11" s="158"/>
      <c r="DM11" s="158"/>
      <c r="DN11" s="158"/>
      <c r="DO11" s="158"/>
      <c r="DP11" s="158"/>
      <c r="DQ11" s="158"/>
      <c r="DR11" s="158"/>
      <c r="DS11" s="158"/>
      <c r="DT11" s="158"/>
      <c r="DU11" s="158"/>
      <c r="DV11" s="158"/>
      <c r="DW11" s="158"/>
      <c r="DX11" s="158"/>
      <c r="DY11" s="158"/>
      <c r="DZ11" s="158"/>
      <c r="EA11" s="158"/>
      <c r="EB11" s="158"/>
      <c r="EC11" s="158"/>
      <c r="ED11" s="158"/>
      <c r="EE11" s="158"/>
      <c r="EF11" s="158"/>
      <c r="EG11" s="158"/>
      <c r="EH11" s="158"/>
      <c r="EI11" s="158"/>
      <c r="EJ11" s="158"/>
      <c r="EK11" s="158"/>
      <c r="EL11" s="158"/>
      <c r="EM11" s="158"/>
      <c r="EN11" s="158"/>
      <c r="EO11" s="158"/>
      <c r="EP11" s="158"/>
      <c r="EQ11" s="158"/>
      <c r="ER11" s="158"/>
      <c r="ES11" s="158"/>
      <c r="ET11" s="158"/>
      <c r="EU11" s="158"/>
      <c r="EV11" s="158"/>
      <c r="EW11" s="158"/>
      <c r="EX11" s="158"/>
    </row>
    <row r="12" spans="87:137" ht="12">
      <c r="CI12" s="85"/>
      <c r="CJ12" s="85"/>
      <c r="CK12" s="85"/>
      <c r="CL12" s="85"/>
      <c r="CM12" s="85"/>
      <c r="CN12" s="85"/>
      <c r="CO12" s="85"/>
      <c r="CP12" s="85"/>
      <c r="CQ12" s="85"/>
      <c r="CR12" s="85"/>
      <c r="CS12" s="85"/>
      <c r="CT12" s="85"/>
      <c r="CU12" s="85"/>
      <c r="CV12" s="85"/>
      <c r="CW12" s="85"/>
      <c r="CX12" s="85"/>
      <c r="CY12" s="85"/>
      <c r="CZ12" s="85"/>
      <c r="DA12" s="85"/>
      <c r="DB12" s="85"/>
      <c r="DE12" s="85" t="s">
        <v>338</v>
      </c>
      <c r="DF12" s="85"/>
      <c r="DG12" s="85"/>
      <c r="DH12" s="85"/>
      <c r="DI12" s="85"/>
      <c r="DJ12" s="85"/>
      <c r="DK12" s="85"/>
      <c r="DL12" s="85"/>
      <c r="DM12" s="85"/>
      <c r="DN12" s="85"/>
      <c r="DO12" s="85"/>
      <c r="DP12" s="85"/>
      <c r="DQ12" s="85"/>
      <c r="DR12" s="85"/>
      <c r="DS12" s="85"/>
      <c r="DT12" s="85"/>
      <c r="DU12" s="85"/>
      <c r="DV12" s="85"/>
      <c r="DW12" s="85"/>
      <c r="DX12" s="85"/>
      <c r="DY12" s="85"/>
      <c r="DZ12" s="85"/>
      <c r="EA12" s="85"/>
      <c r="EB12" s="85"/>
      <c r="EC12" s="85"/>
      <c r="ED12" s="85"/>
      <c r="EE12" s="85"/>
      <c r="EF12" s="85"/>
      <c r="EG12" s="85"/>
    </row>
    <row r="13" spans="87:137" ht="12">
      <c r="CI13" s="158" t="s">
        <v>3</v>
      </c>
      <c r="CJ13" s="158"/>
      <c r="CK13" s="158"/>
      <c r="CL13" s="158"/>
      <c r="CM13" s="158"/>
      <c r="CN13" s="158"/>
      <c r="CO13" s="158"/>
      <c r="CP13" s="158"/>
      <c r="CQ13" s="158"/>
      <c r="CR13" s="158"/>
      <c r="CS13" s="158"/>
      <c r="CT13" s="158"/>
      <c r="CU13" s="158"/>
      <c r="CV13" s="158"/>
      <c r="CW13" s="158"/>
      <c r="CX13" s="158"/>
      <c r="CY13" s="158"/>
      <c r="CZ13" s="158"/>
      <c r="DA13" s="158"/>
      <c r="DB13" s="158"/>
      <c r="DE13" s="158" t="s">
        <v>4</v>
      </c>
      <c r="DF13" s="158"/>
      <c r="DG13" s="158"/>
      <c r="DH13" s="158"/>
      <c r="DI13" s="158"/>
      <c r="DJ13" s="158"/>
      <c r="DK13" s="158"/>
      <c r="DL13" s="158"/>
      <c r="DM13" s="158"/>
      <c r="DN13" s="158"/>
      <c r="DO13" s="158"/>
      <c r="DP13" s="158"/>
      <c r="DQ13" s="158"/>
      <c r="DR13" s="158"/>
      <c r="DS13" s="158"/>
      <c r="DT13" s="158"/>
      <c r="DU13" s="158"/>
      <c r="DV13" s="158"/>
      <c r="DW13" s="158"/>
      <c r="DX13" s="158"/>
      <c r="DY13" s="158"/>
      <c r="DZ13" s="158"/>
      <c r="EA13" s="158"/>
      <c r="EB13" s="158"/>
      <c r="EC13" s="158"/>
      <c r="ED13" s="158"/>
      <c r="EE13" s="158"/>
      <c r="EF13" s="158"/>
      <c r="EG13" s="158"/>
    </row>
    <row r="14" spans="88:122" ht="12">
      <c r="CJ14" s="2" t="s">
        <v>5</v>
      </c>
      <c r="CK14" s="166"/>
      <c r="CL14" s="166"/>
      <c r="CM14" s="166"/>
      <c r="CN14" s="166"/>
      <c r="CO14" s="1" t="s">
        <v>5</v>
      </c>
      <c r="CQ14" s="166"/>
      <c r="CR14" s="166"/>
      <c r="CS14" s="166"/>
      <c r="CT14" s="166"/>
      <c r="CU14" s="166"/>
      <c r="CV14" s="166"/>
      <c r="CW14" s="166"/>
      <c r="CX14" s="166"/>
      <c r="CY14" s="166"/>
      <c r="CZ14" s="166"/>
      <c r="DA14" s="166"/>
      <c r="DB14" s="166"/>
      <c r="DC14" s="166"/>
      <c r="DD14" s="166"/>
      <c r="DE14" s="166"/>
      <c r="DF14" s="166"/>
      <c r="DG14" s="166"/>
      <c r="DH14" s="166"/>
      <c r="DI14" s="166"/>
      <c r="DJ14" s="159">
        <v>20</v>
      </c>
      <c r="DK14" s="159"/>
      <c r="DL14" s="159"/>
      <c r="DM14" s="164" t="s">
        <v>75</v>
      </c>
      <c r="DN14" s="164"/>
      <c r="DO14" s="164"/>
      <c r="DP14" s="165" t="s">
        <v>6</v>
      </c>
      <c r="DQ14" s="165"/>
      <c r="DR14" s="165"/>
    </row>
    <row r="15" ht="9" customHeight="1"/>
    <row r="16" spans="43:154" s="8" customFormat="1" ht="5.25" customHeight="1">
      <c r="AQ16" s="9"/>
      <c r="AR16" s="9"/>
      <c r="AS16" s="9"/>
      <c r="CY16" s="10"/>
      <c r="CZ16" s="10"/>
      <c r="DA16" s="10"/>
      <c r="EL16" s="168" t="s">
        <v>7</v>
      </c>
      <c r="EM16" s="169"/>
      <c r="EN16" s="169"/>
      <c r="EO16" s="169"/>
      <c r="EP16" s="169"/>
      <c r="EQ16" s="169"/>
      <c r="ER16" s="169"/>
      <c r="ES16" s="169"/>
      <c r="ET16" s="169"/>
      <c r="EU16" s="169"/>
      <c r="EV16" s="169"/>
      <c r="EW16" s="169"/>
      <c r="EX16" s="170"/>
    </row>
    <row r="17" spans="2:154" s="8" customFormat="1" ht="13.5" customHeight="1">
      <c r="B17" s="155" t="s">
        <v>339</v>
      </c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55"/>
      <c r="AF17" s="155"/>
      <c r="AG17" s="155"/>
      <c r="AH17" s="155"/>
      <c r="AI17" s="155"/>
      <c r="AJ17" s="155"/>
      <c r="AK17" s="155"/>
      <c r="AL17" s="155"/>
      <c r="AM17" s="155"/>
      <c r="AN17" s="155"/>
      <c r="AO17" s="155"/>
      <c r="AP17" s="155"/>
      <c r="AQ17" s="155"/>
      <c r="AR17" s="155"/>
      <c r="AS17" s="155"/>
      <c r="AT17" s="155"/>
      <c r="AU17" s="155"/>
      <c r="AV17" s="155"/>
      <c r="AW17" s="155"/>
      <c r="AX17" s="155"/>
      <c r="AY17" s="155"/>
      <c r="AZ17" s="155"/>
      <c r="BA17" s="155"/>
      <c r="BB17" s="155"/>
      <c r="BC17" s="155"/>
      <c r="BD17" s="155"/>
      <c r="BE17" s="155"/>
      <c r="BF17" s="155"/>
      <c r="BG17" s="155"/>
      <c r="BH17" s="155"/>
      <c r="BI17" s="155"/>
      <c r="BJ17" s="155"/>
      <c r="BK17" s="155"/>
      <c r="BL17" s="155"/>
      <c r="BM17" s="155"/>
      <c r="BN17" s="155"/>
      <c r="BO17" s="155"/>
      <c r="BP17" s="155"/>
      <c r="BQ17" s="155"/>
      <c r="BR17" s="155"/>
      <c r="BS17" s="155"/>
      <c r="BT17" s="155"/>
      <c r="BU17" s="155"/>
      <c r="BV17" s="153" t="s">
        <v>76</v>
      </c>
      <c r="BW17" s="153"/>
      <c r="BX17" s="153"/>
      <c r="BY17" s="174" t="s">
        <v>26</v>
      </c>
      <c r="BZ17" s="174"/>
      <c r="CA17" s="174"/>
      <c r="CB17" s="174"/>
      <c r="CC17" s="174"/>
      <c r="CD17" s="174"/>
      <c r="CE17" s="174"/>
      <c r="CF17" s="174"/>
      <c r="CG17" s="174"/>
      <c r="CH17" s="174"/>
      <c r="CI17" s="174"/>
      <c r="CJ17" s="174"/>
      <c r="CK17" s="174"/>
      <c r="CL17" s="174"/>
      <c r="CM17" s="174"/>
      <c r="CN17" s="174"/>
      <c r="CO17" s="174"/>
      <c r="CP17" s="174"/>
      <c r="CQ17" s="174"/>
      <c r="CR17" s="174"/>
      <c r="CS17" s="174"/>
      <c r="CT17" s="174"/>
      <c r="CU17" s="174"/>
      <c r="CV17" s="174"/>
      <c r="CW17" s="174"/>
      <c r="CX17" s="174"/>
      <c r="CY17" s="174"/>
      <c r="CZ17" s="174"/>
      <c r="DA17" s="174"/>
      <c r="DB17" s="174"/>
      <c r="DC17" s="174"/>
      <c r="DD17" s="174"/>
      <c r="DE17" s="174"/>
      <c r="DF17" s="174"/>
      <c r="DG17" s="174"/>
      <c r="DH17" s="174"/>
      <c r="DI17" s="174"/>
      <c r="DJ17" s="174"/>
      <c r="DK17" s="174"/>
      <c r="DL17" s="174"/>
      <c r="DM17" s="174"/>
      <c r="DN17" s="174"/>
      <c r="DO17" s="174"/>
      <c r="DP17" s="174"/>
      <c r="DQ17" s="174"/>
      <c r="DR17" s="174"/>
      <c r="DS17" s="174"/>
      <c r="DT17" s="174"/>
      <c r="DU17" s="174"/>
      <c r="DV17" s="174"/>
      <c r="DW17" s="174"/>
      <c r="DX17" s="174"/>
      <c r="DY17" s="174"/>
      <c r="DZ17" s="174"/>
      <c r="EA17" s="174"/>
      <c r="EB17" s="174"/>
      <c r="EC17" s="174"/>
      <c r="ED17" s="174"/>
      <c r="EE17" s="174"/>
      <c r="EF17" s="174"/>
      <c r="EG17" s="174"/>
      <c r="EH17" s="174"/>
      <c r="EI17" s="174"/>
      <c r="EJ17" s="174"/>
      <c r="EL17" s="171"/>
      <c r="EM17" s="172"/>
      <c r="EN17" s="172"/>
      <c r="EO17" s="172"/>
      <c r="EP17" s="172"/>
      <c r="EQ17" s="172"/>
      <c r="ER17" s="172"/>
      <c r="ES17" s="172"/>
      <c r="ET17" s="172"/>
      <c r="EU17" s="172"/>
      <c r="EV17" s="172"/>
      <c r="EW17" s="172"/>
      <c r="EX17" s="173"/>
    </row>
    <row r="18" spans="3:154" s="8" customFormat="1" ht="14.25" customHeight="1"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 t="s">
        <v>51</v>
      </c>
      <c r="AJ18" s="153" t="s">
        <v>76</v>
      </c>
      <c r="AK18" s="153"/>
      <c r="AL18" s="153"/>
      <c r="AM18" s="155" t="s">
        <v>71</v>
      </c>
      <c r="AN18" s="155"/>
      <c r="AO18" s="155"/>
      <c r="AP18" s="155"/>
      <c r="AQ18" s="155"/>
      <c r="AR18" s="155"/>
      <c r="AS18" s="155"/>
      <c r="AT18" s="155"/>
      <c r="AU18" s="155"/>
      <c r="AV18" s="155"/>
      <c r="AW18" s="155"/>
      <c r="AX18" s="155"/>
      <c r="AY18" s="155"/>
      <c r="AZ18" s="155"/>
      <c r="BA18" s="155"/>
      <c r="BB18" s="155"/>
      <c r="BC18" s="155"/>
      <c r="BD18" s="155"/>
      <c r="BE18" s="155"/>
      <c r="BF18" s="155"/>
      <c r="BG18" s="155"/>
      <c r="BH18" s="155"/>
      <c r="BI18" s="155"/>
      <c r="BJ18" s="155"/>
      <c r="BK18" s="155"/>
      <c r="BL18" s="155"/>
      <c r="BM18" s="155"/>
      <c r="BN18" s="155"/>
      <c r="BO18" s="155"/>
      <c r="BP18" s="155"/>
      <c r="BQ18" s="155"/>
      <c r="BR18" s="155"/>
      <c r="BS18" s="155"/>
      <c r="BT18" s="155"/>
      <c r="BU18" s="155"/>
      <c r="BV18" s="155"/>
      <c r="BW18" s="155"/>
      <c r="BX18" s="155"/>
      <c r="BY18" s="155"/>
      <c r="BZ18" s="155"/>
      <c r="CA18" s="155"/>
      <c r="CB18" s="155"/>
      <c r="CC18" s="155"/>
      <c r="CD18" s="155"/>
      <c r="CE18" s="155"/>
      <c r="CF18" s="155"/>
      <c r="CG18" s="155"/>
      <c r="CH18" s="155"/>
      <c r="CI18" s="155"/>
      <c r="CJ18" s="155"/>
      <c r="CK18" s="155"/>
      <c r="CL18" s="155"/>
      <c r="CM18" s="153" t="s">
        <v>150</v>
      </c>
      <c r="CN18" s="153"/>
      <c r="CO18" s="153"/>
      <c r="CP18" s="154" t="s">
        <v>52</v>
      </c>
      <c r="CQ18" s="154"/>
      <c r="CR18" s="154"/>
      <c r="CS18" s="154"/>
      <c r="CT18" s="154"/>
      <c r="CU18" s="153" t="s">
        <v>280</v>
      </c>
      <c r="CV18" s="153"/>
      <c r="CW18" s="153"/>
      <c r="CX18" s="10" t="s">
        <v>70</v>
      </c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L18" s="171"/>
      <c r="EM18" s="172"/>
      <c r="EN18" s="172"/>
      <c r="EO18" s="172"/>
      <c r="EP18" s="172"/>
      <c r="EQ18" s="172"/>
      <c r="ER18" s="172"/>
      <c r="ES18" s="172"/>
      <c r="ET18" s="172"/>
      <c r="EU18" s="172"/>
      <c r="EV18" s="172"/>
      <c r="EW18" s="172"/>
      <c r="EX18" s="173"/>
    </row>
    <row r="19" spans="2:154" s="8" customFormat="1" ht="1.5" customHeight="1" thickBot="1"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25"/>
      <c r="AK19" s="25"/>
      <c r="AL19" s="25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25"/>
      <c r="CN19" s="25"/>
      <c r="CO19" s="25"/>
      <c r="CP19" s="17"/>
      <c r="CQ19" s="17"/>
      <c r="CR19" s="17"/>
      <c r="CS19" s="17"/>
      <c r="CT19" s="17"/>
      <c r="CU19" s="25"/>
      <c r="CV19" s="25"/>
      <c r="CW19" s="25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L19" s="23"/>
      <c r="EM19" s="23"/>
      <c r="EN19" s="23"/>
      <c r="EO19" s="23"/>
      <c r="EP19" s="23"/>
      <c r="EQ19" s="23"/>
      <c r="ER19" s="23"/>
      <c r="ES19" s="23"/>
      <c r="ET19" s="23"/>
      <c r="EU19" s="23"/>
      <c r="EV19" s="23"/>
      <c r="EW19" s="23"/>
      <c r="EX19" s="23"/>
    </row>
    <row r="20" spans="1:154" s="19" customFormat="1" ht="10.5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Z20" s="18"/>
      <c r="EA20" s="18"/>
      <c r="EB20" s="18"/>
      <c r="EJ20" s="14" t="s">
        <v>10</v>
      </c>
      <c r="EL20" s="150" t="s">
        <v>8</v>
      </c>
      <c r="EM20" s="151"/>
      <c r="EN20" s="151"/>
      <c r="EO20" s="151"/>
      <c r="EP20" s="151"/>
      <c r="EQ20" s="151"/>
      <c r="ER20" s="151"/>
      <c r="ES20" s="151"/>
      <c r="ET20" s="151"/>
      <c r="EU20" s="151"/>
      <c r="EV20" s="151"/>
      <c r="EW20" s="151"/>
      <c r="EX20" s="152"/>
    </row>
    <row r="21" spans="54:154" s="6" customFormat="1" ht="12.75" customHeight="1">
      <c r="BB21" s="156" t="s">
        <v>13</v>
      </c>
      <c r="BC21" s="156"/>
      <c r="BD21" s="156"/>
      <c r="BE21" s="156"/>
      <c r="BF21" s="156"/>
      <c r="BG21" s="175" t="s">
        <v>340</v>
      </c>
      <c r="BH21" s="175"/>
      <c r="BI21" s="175"/>
      <c r="BJ21" s="175"/>
      <c r="BK21" s="157" t="s">
        <v>5</v>
      </c>
      <c r="BL21" s="157"/>
      <c r="BM21" s="175" t="s">
        <v>341</v>
      </c>
      <c r="BN21" s="175"/>
      <c r="BO21" s="175"/>
      <c r="BP21" s="175"/>
      <c r="BQ21" s="175"/>
      <c r="BR21" s="175"/>
      <c r="BS21" s="175"/>
      <c r="BT21" s="175"/>
      <c r="BU21" s="175"/>
      <c r="BV21" s="175"/>
      <c r="BW21" s="175"/>
      <c r="BX21" s="175"/>
      <c r="BY21" s="175"/>
      <c r="BZ21" s="175"/>
      <c r="CA21" s="156">
        <v>20</v>
      </c>
      <c r="CB21" s="156"/>
      <c r="CC21" s="156"/>
      <c r="CD21" s="176" t="s">
        <v>75</v>
      </c>
      <c r="CE21" s="176"/>
      <c r="CF21" s="176"/>
      <c r="CG21" s="107" t="s">
        <v>53</v>
      </c>
      <c r="CH21" s="107"/>
      <c r="CI21" s="107"/>
      <c r="CJ21" s="107"/>
      <c r="CK21" s="107"/>
      <c r="CL21" s="107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2" t="s">
        <v>11</v>
      </c>
      <c r="EL21" s="144" t="s">
        <v>342</v>
      </c>
      <c r="EM21" s="145"/>
      <c r="EN21" s="145"/>
      <c r="EO21" s="145"/>
      <c r="EP21" s="145"/>
      <c r="EQ21" s="145"/>
      <c r="ER21" s="145"/>
      <c r="ES21" s="145"/>
      <c r="ET21" s="145"/>
      <c r="EU21" s="145"/>
      <c r="EV21" s="145"/>
      <c r="EW21" s="145"/>
      <c r="EX21" s="146"/>
    </row>
    <row r="22" spans="1:154" s="6" customFormat="1" ht="10.5">
      <c r="A22" s="6" t="s">
        <v>14</v>
      </c>
      <c r="AL22" s="111" t="s">
        <v>324</v>
      </c>
      <c r="AM22" s="111"/>
      <c r="AN22" s="111"/>
      <c r="AO22" s="111"/>
      <c r="AP22" s="111"/>
      <c r="AQ22" s="111"/>
      <c r="AR22" s="111"/>
      <c r="AS22" s="111"/>
      <c r="AT22" s="111"/>
      <c r="AU22" s="111"/>
      <c r="AV22" s="111"/>
      <c r="AW22" s="111"/>
      <c r="AX22" s="111"/>
      <c r="AY22" s="111"/>
      <c r="AZ22" s="111"/>
      <c r="BA22" s="111"/>
      <c r="BB22" s="111"/>
      <c r="BC22" s="111"/>
      <c r="BD22" s="111"/>
      <c r="BE22" s="111"/>
      <c r="BF22" s="111"/>
      <c r="BG22" s="111"/>
      <c r="BH22" s="111"/>
      <c r="BI22" s="111"/>
      <c r="BJ22" s="111"/>
      <c r="BK22" s="111"/>
      <c r="BL22" s="111"/>
      <c r="BM22" s="111"/>
      <c r="BN22" s="111"/>
      <c r="BO22" s="111"/>
      <c r="BP22" s="111"/>
      <c r="BQ22" s="111"/>
      <c r="BR22" s="111"/>
      <c r="BS22" s="111"/>
      <c r="BT22" s="111"/>
      <c r="BU22" s="111"/>
      <c r="BV22" s="111"/>
      <c r="BW22" s="111"/>
      <c r="BX22" s="111"/>
      <c r="BY22" s="111"/>
      <c r="BZ22" s="111"/>
      <c r="CA22" s="111"/>
      <c r="CB22" s="111"/>
      <c r="CC22" s="111"/>
      <c r="CD22" s="111"/>
      <c r="CE22" s="111"/>
      <c r="CF22" s="111"/>
      <c r="CG22" s="111"/>
      <c r="CH22" s="111"/>
      <c r="CI22" s="111"/>
      <c r="CJ22" s="111"/>
      <c r="CK22" s="111"/>
      <c r="CL22" s="111"/>
      <c r="CM22" s="111"/>
      <c r="CN22" s="111"/>
      <c r="CO22" s="111"/>
      <c r="CP22" s="111"/>
      <c r="CQ22" s="111"/>
      <c r="CR22" s="111"/>
      <c r="CS22" s="111"/>
      <c r="CT22" s="111"/>
      <c r="CU22" s="111"/>
      <c r="CV22" s="111"/>
      <c r="CW22" s="111"/>
      <c r="CX22" s="111"/>
      <c r="CY22" s="111"/>
      <c r="CZ22" s="111"/>
      <c r="DA22" s="111"/>
      <c r="DB22" s="111"/>
      <c r="DC22" s="111"/>
      <c r="DD22" s="111"/>
      <c r="DE22" s="111"/>
      <c r="DF22" s="111"/>
      <c r="DG22" s="111"/>
      <c r="DH22" s="111"/>
      <c r="DI22" s="111"/>
      <c r="DJ22" s="111"/>
      <c r="DK22" s="111"/>
      <c r="DL22" s="111"/>
      <c r="DM22" s="1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2" t="s">
        <v>48</v>
      </c>
      <c r="EL22" s="144"/>
      <c r="EM22" s="145"/>
      <c r="EN22" s="145"/>
      <c r="EO22" s="145"/>
      <c r="EP22" s="145"/>
      <c r="EQ22" s="145"/>
      <c r="ER22" s="145"/>
      <c r="ES22" s="145"/>
      <c r="ET22" s="145"/>
      <c r="EU22" s="145"/>
      <c r="EV22" s="145"/>
      <c r="EW22" s="145"/>
      <c r="EX22" s="146"/>
    </row>
    <row r="23" spans="1:154" s="6" customFormat="1" ht="10.5">
      <c r="A23" s="6" t="s">
        <v>15</v>
      </c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86"/>
      <c r="AY23" s="86"/>
      <c r="AZ23" s="86"/>
      <c r="BA23" s="86"/>
      <c r="BB23" s="86"/>
      <c r="BC23" s="86"/>
      <c r="BD23" s="86"/>
      <c r="BE23" s="86"/>
      <c r="BF23" s="86"/>
      <c r="BG23" s="86"/>
      <c r="BH23" s="86"/>
      <c r="BI23" s="86"/>
      <c r="BJ23" s="86"/>
      <c r="BK23" s="86"/>
      <c r="BL23" s="86"/>
      <c r="BM23" s="86"/>
      <c r="BN23" s="86"/>
      <c r="BO23" s="86"/>
      <c r="BP23" s="86"/>
      <c r="BQ23" s="86"/>
      <c r="BR23" s="86"/>
      <c r="BS23" s="86"/>
      <c r="BT23" s="86"/>
      <c r="BU23" s="86"/>
      <c r="BV23" s="86"/>
      <c r="BW23" s="86"/>
      <c r="BX23" s="86"/>
      <c r="BY23" s="86"/>
      <c r="BZ23" s="86"/>
      <c r="CA23" s="86"/>
      <c r="CB23" s="86"/>
      <c r="CC23" s="86"/>
      <c r="CD23" s="86"/>
      <c r="CE23" s="86"/>
      <c r="CF23" s="86"/>
      <c r="CG23" s="86"/>
      <c r="CH23" s="86"/>
      <c r="CI23" s="86"/>
      <c r="CJ23" s="86"/>
      <c r="CK23" s="86"/>
      <c r="CL23" s="86"/>
      <c r="CM23" s="86"/>
      <c r="CN23" s="86"/>
      <c r="CO23" s="86"/>
      <c r="CP23" s="86"/>
      <c r="CQ23" s="86"/>
      <c r="CR23" s="86"/>
      <c r="CS23" s="86"/>
      <c r="CT23" s="86"/>
      <c r="CU23" s="86"/>
      <c r="CV23" s="86"/>
      <c r="CW23" s="86"/>
      <c r="CX23" s="86"/>
      <c r="CY23" s="86"/>
      <c r="CZ23" s="86"/>
      <c r="DA23" s="86"/>
      <c r="DB23" s="86"/>
      <c r="DC23" s="86"/>
      <c r="DD23" s="86"/>
      <c r="DE23" s="86"/>
      <c r="DF23" s="86"/>
      <c r="DG23" s="86"/>
      <c r="DH23" s="86"/>
      <c r="DI23" s="86"/>
      <c r="DJ23" s="86"/>
      <c r="DK23" s="86"/>
      <c r="DL23" s="86"/>
      <c r="DM23" s="86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2" t="s">
        <v>48</v>
      </c>
      <c r="EL23" s="147"/>
      <c r="EM23" s="148"/>
      <c r="EN23" s="148"/>
      <c r="EO23" s="148"/>
      <c r="EP23" s="148"/>
      <c r="EQ23" s="148"/>
      <c r="ER23" s="148"/>
      <c r="ES23" s="148"/>
      <c r="ET23" s="148"/>
      <c r="EU23" s="148"/>
      <c r="EV23" s="148"/>
      <c r="EW23" s="148"/>
      <c r="EX23" s="149"/>
    </row>
    <row r="24" spans="1:154" s="6" customFormat="1" ht="10.5">
      <c r="A24" s="6" t="s">
        <v>16</v>
      </c>
      <c r="AL24" s="86" t="s">
        <v>77</v>
      </c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86"/>
      <c r="AY24" s="86"/>
      <c r="AZ24" s="86"/>
      <c r="BA24" s="86"/>
      <c r="BB24" s="86"/>
      <c r="BC24" s="86"/>
      <c r="BD24" s="86"/>
      <c r="BE24" s="86"/>
      <c r="BF24" s="86"/>
      <c r="BG24" s="86"/>
      <c r="BH24" s="86"/>
      <c r="BI24" s="86"/>
      <c r="BJ24" s="86"/>
      <c r="BK24" s="86"/>
      <c r="BL24" s="86"/>
      <c r="BM24" s="86"/>
      <c r="BN24" s="86"/>
      <c r="BO24" s="86"/>
      <c r="BP24" s="86"/>
      <c r="BQ24" s="86"/>
      <c r="BR24" s="86"/>
      <c r="BS24" s="86"/>
      <c r="BT24" s="86"/>
      <c r="BU24" s="86"/>
      <c r="BV24" s="86"/>
      <c r="BW24" s="86"/>
      <c r="BX24" s="86"/>
      <c r="BY24" s="86"/>
      <c r="BZ24" s="86"/>
      <c r="CA24" s="86"/>
      <c r="CB24" s="86"/>
      <c r="CC24" s="86"/>
      <c r="CD24" s="86"/>
      <c r="CE24" s="86"/>
      <c r="CF24" s="86"/>
      <c r="CG24" s="86"/>
      <c r="CH24" s="86"/>
      <c r="CI24" s="86"/>
      <c r="CJ24" s="86"/>
      <c r="CK24" s="86"/>
      <c r="CL24" s="86"/>
      <c r="CM24" s="86"/>
      <c r="CN24" s="86"/>
      <c r="CO24" s="86"/>
      <c r="CP24" s="86"/>
      <c r="CQ24" s="86"/>
      <c r="CR24" s="86"/>
      <c r="CS24" s="86"/>
      <c r="CT24" s="86"/>
      <c r="CU24" s="86"/>
      <c r="CV24" s="86"/>
      <c r="CW24" s="86"/>
      <c r="CX24" s="86"/>
      <c r="CY24" s="86"/>
      <c r="CZ24" s="86"/>
      <c r="DA24" s="86"/>
      <c r="DB24" s="86"/>
      <c r="DC24" s="86"/>
      <c r="DD24" s="86"/>
      <c r="DE24" s="86"/>
      <c r="DF24" s="86"/>
      <c r="DG24" s="86"/>
      <c r="DH24" s="86"/>
      <c r="DI24" s="86"/>
      <c r="DJ24" s="86"/>
      <c r="DK24" s="86"/>
      <c r="DL24" s="86"/>
      <c r="DM24" s="86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2" t="s">
        <v>49</v>
      </c>
      <c r="EL24" s="144" t="s">
        <v>149</v>
      </c>
      <c r="EM24" s="145"/>
      <c r="EN24" s="145"/>
      <c r="EO24" s="145"/>
      <c r="EP24" s="145"/>
      <c r="EQ24" s="145"/>
      <c r="ER24" s="145"/>
      <c r="ES24" s="145"/>
      <c r="ET24" s="145"/>
      <c r="EU24" s="145"/>
      <c r="EV24" s="145"/>
      <c r="EW24" s="145"/>
      <c r="EX24" s="146"/>
    </row>
    <row r="25" spans="1:154" s="6" customFormat="1" ht="10.5">
      <c r="A25" s="6" t="s">
        <v>17</v>
      </c>
      <c r="AL25" s="86" t="s">
        <v>144</v>
      </c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6"/>
      <c r="BM25" s="86"/>
      <c r="BN25" s="86"/>
      <c r="BO25" s="86"/>
      <c r="BP25" s="86"/>
      <c r="BQ25" s="86"/>
      <c r="BR25" s="86"/>
      <c r="BS25" s="86"/>
      <c r="BT25" s="86"/>
      <c r="BU25" s="86"/>
      <c r="BV25" s="86"/>
      <c r="BW25" s="86"/>
      <c r="BX25" s="86"/>
      <c r="BY25" s="86"/>
      <c r="BZ25" s="86"/>
      <c r="CA25" s="86"/>
      <c r="CB25" s="86"/>
      <c r="CC25" s="86"/>
      <c r="CD25" s="86"/>
      <c r="CE25" s="86"/>
      <c r="CF25" s="86"/>
      <c r="CG25" s="86"/>
      <c r="CH25" s="86"/>
      <c r="CI25" s="86"/>
      <c r="CJ25" s="86"/>
      <c r="CK25" s="86"/>
      <c r="CL25" s="86"/>
      <c r="CM25" s="86"/>
      <c r="CN25" s="86"/>
      <c r="CO25" s="86"/>
      <c r="CP25" s="86"/>
      <c r="CQ25" s="86"/>
      <c r="CR25" s="86"/>
      <c r="CS25" s="86"/>
      <c r="CT25" s="86"/>
      <c r="CU25" s="86"/>
      <c r="CV25" s="86"/>
      <c r="CW25" s="86"/>
      <c r="CX25" s="86"/>
      <c r="CY25" s="86"/>
      <c r="CZ25" s="86"/>
      <c r="DA25" s="86"/>
      <c r="DB25" s="86"/>
      <c r="DC25" s="86"/>
      <c r="DD25" s="86"/>
      <c r="DE25" s="86"/>
      <c r="DF25" s="86"/>
      <c r="DG25" s="86"/>
      <c r="DH25" s="86"/>
      <c r="DI25" s="86"/>
      <c r="DJ25" s="86"/>
      <c r="DK25" s="86"/>
      <c r="DL25" s="86"/>
      <c r="DM25" s="86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2" t="s">
        <v>25</v>
      </c>
      <c r="EL25" s="144" t="s">
        <v>143</v>
      </c>
      <c r="EM25" s="145"/>
      <c r="EN25" s="145"/>
      <c r="EO25" s="145"/>
      <c r="EP25" s="145"/>
      <c r="EQ25" s="145"/>
      <c r="ER25" s="145"/>
      <c r="ES25" s="145"/>
      <c r="ET25" s="145"/>
      <c r="EU25" s="145"/>
      <c r="EV25" s="145"/>
      <c r="EW25" s="145"/>
      <c r="EX25" s="146"/>
    </row>
    <row r="26" spans="1:154" s="6" customFormat="1" ht="11.25" thickBot="1">
      <c r="A26" s="6" t="s">
        <v>18</v>
      </c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2" t="s">
        <v>12</v>
      </c>
      <c r="EL26" s="160" t="s">
        <v>9</v>
      </c>
      <c r="EM26" s="161"/>
      <c r="EN26" s="161"/>
      <c r="EO26" s="161"/>
      <c r="EP26" s="161"/>
      <c r="EQ26" s="161"/>
      <c r="ER26" s="161"/>
      <c r="ES26" s="161"/>
      <c r="ET26" s="161"/>
      <c r="EU26" s="161"/>
      <c r="EV26" s="161"/>
      <c r="EW26" s="161"/>
      <c r="EX26" s="162"/>
    </row>
    <row r="27" s="6" customFormat="1" ht="10.5"/>
    <row r="28" spans="1:154" s="6" customFormat="1" ht="10.5">
      <c r="A28" s="108" t="s">
        <v>43</v>
      </c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8"/>
      <c r="AP28" s="108"/>
      <c r="AQ28" s="108"/>
      <c r="AR28" s="108"/>
      <c r="AS28" s="108"/>
      <c r="AT28" s="108"/>
      <c r="AU28" s="108"/>
      <c r="AV28" s="108"/>
      <c r="AW28" s="108"/>
      <c r="AX28" s="108"/>
      <c r="AY28" s="108"/>
      <c r="AZ28" s="108"/>
      <c r="BA28" s="108"/>
      <c r="BB28" s="108"/>
      <c r="BC28" s="108"/>
      <c r="BD28" s="108"/>
      <c r="BE28" s="108"/>
      <c r="BF28" s="108"/>
      <c r="BG28" s="108"/>
      <c r="BH28" s="108"/>
      <c r="BI28" s="108"/>
      <c r="BJ28" s="108"/>
      <c r="BK28" s="108"/>
      <c r="BL28" s="108"/>
      <c r="BM28" s="108"/>
      <c r="BN28" s="108"/>
      <c r="BO28" s="108"/>
      <c r="BP28" s="108"/>
      <c r="BQ28" s="108"/>
      <c r="BR28" s="108"/>
      <c r="BS28" s="108"/>
      <c r="BT28" s="108"/>
      <c r="BU28" s="108"/>
      <c r="BV28" s="108"/>
      <c r="BW28" s="108"/>
      <c r="BX28" s="108"/>
      <c r="BY28" s="108"/>
      <c r="BZ28" s="108"/>
      <c r="CA28" s="108"/>
      <c r="CB28" s="108"/>
      <c r="CC28" s="108"/>
      <c r="CD28" s="108"/>
      <c r="CE28" s="108"/>
      <c r="CF28" s="108"/>
      <c r="CG28" s="108"/>
      <c r="CH28" s="108"/>
      <c r="CI28" s="108"/>
      <c r="CJ28" s="108"/>
      <c r="CK28" s="108"/>
      <c r="CL28" s="108"/>
      <c r="CM28" s="108"/>
      <c r="CN28" s="108"/>
      <c r="CO28" s="108"/>
      <c r="CP28" s="108"/>
      <c r="CQ28" s="108"/>
      <c r="CR28" s="108"/>
      <c r="CS28" s="108"/>
      <c r="CT28" s="108"/>
      <c r="CU28" s="108"/>
      <c r="CV28" s="108"/>
      <c r="CW28" s="108"/>
      <c r="CX28" s="108"/>
      <c r="CY28" s="108"/>
      <c r="CZ28" s="108"/>
      <c r="DA28" s="108"/>
      <c r="DB28" s="108"/>
      <c r="DC28" s="108"/>
      <c r="DD28" s="108"/>
      <c r="DE28" s="108"/>
      <c r="DF28" s="108"/>
      <c r="DG28" s="108"/>
      <c r="DH28" s="108"/>
      <c r="DI28" s="108"/>
      <c r="DJ28" s="108"/>
      <c r="DK28" s="108"/>
      <c r="DL28" s="108"/>
      <c r="DM28" s="108"/>
      <c r="DN28" s="108"/>
      <c r="DO28" s="108"/>
      <c r="DP28" s="108"/>
      <c r="DQ28" s="108"/>
      <c r="DR28" s="108"/>
      <c r="DS28" s="108"/>
      <c r="DT28" s="108"/>
      <c r="DU28" s="108"/>
      <c r="DV28" s="108"/>
      <c r="DW28" s="108"/>
      <c r="DX28" s="108"/>
      <c r="DY28" s="108"/>
      <c r="DZ28" s="108"/>
      <c r="EA28" s="108"/>
      <c r="EB28" s="108"/>
      <c r="EC28" s="108"/>
      <c r="ED28" s="108"/>
      <c r="EE28" s="108"/>
      <c r="EF28" s="108"/>
      <c r="EG28" s="108"/>
      <c r="EH28" s="108"/>
      <c r="EI28" s="108"/>
      <c r="EJ28" s="108"/>
      <c r="EK28" s="108"/>
      <c r="EL28" s="108"/>
      <c r="EM28" s="108"/>
      <c r="EN28" s="108"/>
      <c r="EO28" s="108"/>
      <c r="EP28" s="108"/>
      <c r="EQ28" s="108"/>
      <c r="ER28" s="108"/>
      <c r="ES28" s="108"/>
      <c r="ET28" s="108"/>
      <c r="EU28" s="108"/>
      <c r="EV28" s="108"/>
      <c r="EW28" s="108"/>
      <c r="EX28" s="108"/>
    </row>
    <row r="29" spans="81:87" s="13" customFormat="1" ht="10.5">
      <c r="CC29" s="14"/>
      <c r="CD29" s="15"/>
      <c r="CE29" s="15"/>
      <c r="CF29" s="15"/>
      <c r="CG29" s="15"/>
      <c r="CH29" s="15"/>
      <c r="CI29" s="16"/>
    </row>
    <row r="30" spans="1:154" s="21" customFormat="1" ht="25.5" customHeight="1">
      <c r="A30" s="130" t="s">
        <v>34</v>
      </c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  <c r="AE30" s="130"/>
      <c r="AF30" s="130"/>
      <c r="AG30" s="130"/>
      <c r="AH30" s="130"/>
      <c r="AI30" s="130"/>
      <c r="AJ30" s="130"/>
      <c r="AK30" s="130"/>
      <c r="AL30" s="130"/>
      <c r="AM30" s="130"/>
      <c r="AN30" s="130"/>
      <c r="AO30" s="130"/>
      <c r="AP30" s="131"/>
      <c r="AQ30" s="136" t="s">
        <v>36</v>
      </c>
      <c r="AR30" s="130"/>
      <c r="AS30" s="130"/>
      <c r="AT30" s="130"/>
      <c r="AU30" s="130"/>
      <c r="AV30" s="130"/>
      <c r="AW30" s="130"/>
      <c r="AX30" s="130"/>
      <c r="AY30" s="130"/>
      <c r="AZ30" s="130"/>
      <c r="BA30" s="130"/>
      <c r="BB30" s="130"/>
      <c r="BC30" s="130"/>
      <c r="BD30" s="130"/>
      <c r="BE30" s="130"/>
      <c r="BF30" s="131"/>
      <c r="BG30" s="116" t="s">
        <v>39</v>
      </c>
      <c r="BH30" s="117"/>
      <c r="BI30" s="117"/>
      <c r="BJ30" s="117"/>
      <c r="BK30" s="117"/>
      <c r="BL30" s="117"/>
      <c r="BM30" s="117"/>
      <c r="BN30" s="117"/>
      <c r="BO30" s="117"/>
      <c r="BP30" s="117"/>
      <c r="BQ30" s="117"/>
      <c r="BR30" s="117"/>
      <c r="BS30" s="117"/>
      <c r="BT30" s="117"/>
      <c r="BU30" s="117"/>
      <c r="BV30" s="117"/>
      <c r="BW30" s="117"/>
      <c r="BX30" s="117"/>
      <c r="BY30" s="117"/>
      <c r="BZ30" s="117"/>
      <c r="CA30" s="117"/>
      <c r="CB30" s="117"/>
      <c r="CC30" s="117"/>
      <c r="CD30" s="117"/>
      <c r="CE30" s="117"/>
      <c r="CF30" s="117"/>
      <c r="CG30" s="117"/>
      <c r="CH30" s="117"/>
      <c r="CI30" s="117"/>
      <c r="CJ30" s="117"/>
      <c r="CK30" s="117"/>
      <c r="CL30" s="117"/>
      <c r="CM30" s="117"/>
      <c r="CN30" s="117"/>
      <c r="CO30" s="117"/>
      <c r="CP30" s="117"/>
      <c r="CQ30" s="117"/>
      <c r="CR30" s="117"/>
      <c r="CS30" s="117"/>
      <c r="CT30" s="117"/>
      <c r="CU30" s="117"/>
      <c r="CV30" s="117"/>
      <c r="CW30" s="117"/>
      <c r="CX30" s="117"/>
      <c r="CY30" s="117"/>
      <c r="CZ30" s="117"/>
      <c r="DA30" s="117"/>
      <c r="DB30" s="117"/>
      <c r="DC30" s="117"/>
      <c r="DD30" s="117"/>
      <c r="DE30" s="117"/>
      <c r="DF30" s="117"/>
      <c r="DG30" s="117"/>
      <c r="DH30" s="117"/>
      <c r="DI30" s="117"/>
      <c r="DJ30" s="117"/>
      <c r="DK30" s="117"/>
      <c r="DL30" s="117"/>
      <c r="DM30" s="117"/>
      <c r="DN30" s="117"/>
      <c r="DO30" s="117"/>
      <c r="DP30" s="117"/>
      <c r="DQ30" s="117"/>
      <c r="DR30" s="117"/>
      <c r="DS30" s="117"/>
      <c r="DT30" s="117"/>
      <c r="DU30" s="117"/>
      <c r="DV30" s="117"/>
      <c r="DW30" s="117"/>
      <c r="DX30" s="117"/>
      <c r="DY30" s="117"/>
      <c r="DZ30" s="117"/>
      <c r="EA30" s="117"/>
      <c r="EB30" s="117"/>
      <c r="EC30" s="117"/>
      <c r="ED30" s="117"/>
      <c r="EE30" s="117"/>
      <c r="EF30" s="117"/>
      <c r="EG30" s="117"/>
      <c r="EH30" s="117"/>
      <c r="EI30" s="117"/>
      <c r="EJ30" s="117"/>
      <c r="EK30" s="117"/>
      <c r="EL30" s="117"/>
      <c r="EM30" s="117"/>
      <c r="EN30" s="117"/>
      <c r="EO30" s="117"/>
      <c r="EP30" s="117"/>
      <c r="EQ30" s="117"/>
      <c r="ER30" s="117"/>
      <c r="ES30" s="117"/>
      <c r="ET30" s="117"/>
      <c r="EU30" s="117"/>
      <c r="EV30" s="117"/>
      <c r="EW30" s="117"/>
      <c r="EX30" s="117"/>
    </row>
    <row r="31" spans="1:154" s="21" customFormat="1" ht="12.75" customHeight="1">
      <c r="A31" s="132"/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2"/>
      <c r="AB31" s="132"/>
      <c r="AC31" s="132"/>
      <c r="AD31" s="132"/>
      <c r="AE31" s="132"/>
      <c r="AF31" s="132"/>
      <c r="AG31" s="132"/>
      <c r="AH31" s="132"/>
      <c r="AI31" s="132"/>
      <c r="AJ31" s="132"/>
      <c r="AK31" s="132"/>
      <c r="AL31" s="132"/>
      <c r="AM31" s="132"/>
      <c r="AN31" s="132"/>
      <c r="AO31" s="132"/>
      <c r="AP31" s="133"/>
      <c r="AQ31" s="137"/>
      <c r="AR31" s="132"/>
      <c r="AS31" s="132"/>
      <c r="AT31" s="132"/>
      <c r="AU31" s="132"/>
      <c r="AV31" s="132"/>
      <c r="AW31" s="132"/>
      <c r="AX31" s="132"/>
      <c r="AY31" s="132"/>
      <c r="AZ31" s="132"/>
      <c r="BA31" s="132"/>
      <c r="BB31" s="132"/>
      <c r="BC31" s="132"/>
      <c r="BD31" s="132"/>
      <c r="BE31" s="132"/>
      <c r="BF31" s="133"/>
      <c r="BG31" s="139" t="s">
        <v>47</v>
      </c>
      <c r="BH31" s="140"/>
      <c r="BI31" s="140"/>
      <c r="BJ31" s="140"/>
      <c r="BK31" s="140"/>
      <c r="BL31" s="140"/>
      <c r="BM31" s="140"/>
      <c r="BN31" s="140"/>
      <c r="BO31" s="140"/>
      <c r="BP31" s="140"/>
      <c r="BQ31" s="140"/>
      <c r="BR31" s="140"/>
      <c r="BS31" s="140"/>
      <c r="BT31" s="140"/>
      <c r="BU31" s="140"/>
      <c r="BV31" s="141" t="s">
        <v>76</v>
      </c>
      <c r="BW31" s="141"/>
      <c r="BX31" s="141"/>
      <c r="BY31" s="142" t="s">
        <v>27</v>
      </c>
      <c r="BZ31" s="142"/>
      <c r="CA31" s="142"/>
      <c r="CB31" s="142"/>
      <c r="CC31" s="142"/>
      <c r="CD31" s="142"/>
      <c r="CE31" s="142"/>
      <c r="CF31" s="142"/>
      <c r="CG31" s="142"/>
      <c r="CH31" s="142"/>
      <c r="CI31" s="142"/>
      <c r="CJ31" s="142"/>
      <c r="CK31" s="142"/>
      <c r="CL31" s="143"/>
      <c r="CM31" s="139" t="s">
        <v>47</v>
      </c>
      <c r="CN31" s="140"/>
      <c r="CO31" s="140"/>
      <c r="CP31" s="140"/>
      <c r="CQ31" s="140"/>
      <c r="CR31" s="140"/>
      <c r="CS31" s="140"/>
      <c r="CT31" s="140"/>
      <c r="CU31" s="140"/>
      <c r="CV31" s="140"/>
      <c r="CW31" s="140"/>
      <c r="CX31" s="140"/>
      <c r="CY31" s="140"/>
      <c r="CZ31" s="140"/>
      <c r="DA31" s="140"/>
      <c r="DB31" s="141" t="s">
        <v>150</v>
      </c>
      <c r="DC31" s="141"/>
      <c r="DD31" s="141"/>
      <c r="DE31" s="142" t="s">
        <v>27</v>
      </c>
      <c r="DF31" s="142"/>
      <c r="DG31" s="142"/>
      <c r="DH31" s="142"/>
      <c r="DI31" s="142"/>
      <c r="DJ31" s="142"/>
      <c r="DK31" s="142"/>
      <c r="DL31" s="142"/>
      <c r="DM31" s="142"/>
      <c r="DN31" s="142"/>
      <c r="DO31" s="142"/>
      <c r="DP31" s="142"/>
      <c r="DQ31" s="142"/>
      <c r="DR31" s="143"/>
      <c r="DS31" s="139" t="s">
        <v>47</v>
      </c>
      <c r="DT31" s="140"/>
      <c r="DU31" s="140"/>
      <c r="DV31" s="140"/>
      <c r="DW31" s="140"/>
      <c r="DX31" s="140"/>
      <c r="DY31" s="140"/>
      <c r="DZ31" s="140"/>
      <c r="EA31" s="140"/>
      <c r="EB31" s="140"/>
      <c r="EC31" s="140"/>
      <c r="ED31" s="140"/>
      <c r="EE31" s="140"/>
      <c r="EF31" s="140"/>
      <c r="EG31" s="140"/>
      <c r="EH31" s="141" t="s">
        <v>280</v>
      </c>
      <c r="EI31" s="141"/>
      <c r="EJ31" s="141"/>
      <c r="EK31" s="142" t="s">
        <v>27</v>
      </c>
      <c r="EL31" s="142"/>
      <c r="EM31" s="142"/>
      <c r="EN31" s="142"/>
      <c r="EO31" s="142"/>
      <c r="EP31" s="142"/>
      <c r="EQ31" s="142"/>
      <c r="ER31" s="142"/>
      <c r="ES31" s="142"/>
      <c r="ET31" s="142"/>
      <c r="EU31" s="142"/>
      <c r="EV31" s="142"/>
      <c r="EW31" s="142"/>
      <c r="EX31" s="142"/>
    </row>
    <row r="32" spans="1:154" s="21" customFormat="1" ht="12.75" customHeight="1">
      <c r="A32" s="134"/>
      <c r="B32" s="134"/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  <c r="W32" s="134"/>
      <c r="X32" s="134"/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134"/>
      <c r="AO32" s="134"/>
      <c r="AP32" s="135"/>
      <c r="AQ32" s="137"/>
      <c r="AR32" s="132"/>
      <c r="AS32" s="132"/>
      <c r="AT32" s="132"/>
      <c r="AU32" s="132"/>
      <c r="AV32" s="132"/>
      <c r="AW32" s="132"/>
      <c r="AX32" s="132"/>
      <c r="AY32" s="132"/>
      <c r="AZ32" s="132"/>
      <c r="BA32" s="132"/>
      <c r="BB32" s="132"/>
      <c r="BC32" s="132"/>
      <c r="BD32" s="132"/>
      <c r="BE32" s="132"/>
      <c r="BF32" s="133"/>
      <c r="BG32" s="127" t="s">
        <v>44</v>
      </c>
      <c r="BH32" s="128"/>
      <c r="BI32" s="128"/>
      <c r="BJ32" s="128"/>
      <c r="BK32" s="128"/>
      <c r="BL32" s="128"/>
      <c r="BM32" s="128"/>
      <c r="BN32" s="128"/>
      <c r="BO32" s="128"/>
      <c r="BP32" s="128"/>
      <c r="BQ32" s="128"/>
      <c r="BR32" s="128"/>
      <c r="BS32" s="128"/>
      <c r="BT32" s="128"/>
      <c r="BU32" s="128"/>
      <c r="BV32" s="128"/>
      <c r="BW32" s="128"/>
      <c r="BX32" s="128"/>
      <c r="BY32" s="128"/>
      <c r="BZ32" s="128"/>
      <c r="CA32" s="128"/>
      <c r="CB32" s="128"/>
      <c r="CC32" s="128"/>
      <c r="CD32" s="128"/>
      <c r="CE32" s="128"/>
      <c r="CF32" s="128"/>
      <c r="CG32" s="128"/>
      <c r="CH32" s="128"/>
      <c r="CI32" s="128"/>
      <c r="CJ32" s="128"/>
      <c r="CK32" s="128"/>
      <c r="CL32" s="129"/>
      <c r="CM32" s="127" t="s">
        <v>45</v>
      </c>
      <c r="CN32" s="128"/>
      <c r="CO32" s="128"/>
      <c r="CP32" s="128"/>
      <c r="CQ32" s="128"/>
      <c r="CR32" s="128"/>
      <c r="CS32" s="128"/>
      <c r="CT32" s="128"/>
      <c r="CU32" s="128"/>
      <c r="CV32" s="128"/>
      <c r="CW32" s="128"/>
      <c r="CX32" s="128"/>
      <c r="CY32" s="128"/>
      <c r="CZ32" s="128"/>
      <c r="DA32" s="128"/>
      <c r="DB32" s="128"/>
      <c r="DC32" s="128"/>
      <c r="DD32" s="128"/>
      <c r="DE32" s="128"/>
      <c r="DF32" s="128"/>
      <c r="DG32" s="128"/>
      <c r="DH32" s="128"/>
      <c r="DI32" s="128"/>
      <c r="DJ32" s="128"/>
      <c r="DK32" s="128"/>
      <c r="DL32" s="128"/>
      <c r="DM32" s="128"/>
      <c r="DN32" s="128"/>
      <c r="DO32" s="128"/>
      <c r="DP32" s="128"/>
      <c r="DQ32" s="128"/>
      <c r="DR32" s="129"/>
      <c r="DS32" s="127" t="s">
        <v>46</v>
      </c>
      <c r="DT32" s="128"/>
      <c r="DU32" s="128"/>
      <c r="DV32" s="128"/>
      <c r="DW32" s="128"/>
      <c r="DX32" s="128"/>
      <c r="DY32" s="128"/>
      <c r="DZ32" s="128"/>
      <c r="EA32" s="128"/>
      <c r="EB32" s="128"/>
      <c r="EC32" s="128"/>
      <c r="ED32" s="128"/>
      <c r="EE32" s="128"/>
      <c r="EF32" s="128"/>
      <c r="EG32" s="128"/>
      <c r="EH32" s="128"/>
      <c r="EI32" s="128"/>
      <c r="EJ32" s="128"/>
      <c r="EK32" s="128"/>
      <c r="EL32" s="128"/>
      <c r="EM32" s="128"/>
      <c r="EN32" s="128"/>
      <c r="EO32" s="128"/>
      <c r="EP32" s="128"/>
      <c r="EQ32" s="128"/>
      <c r="ER32" s="128"/>
      <c r="ES32" s="128"/>
      <c r="ET32" s="128"/>
      <c r="EU32" s="128"/>
      <c r="EV32" s="128"/>
      <c r="EW32" s="128"/>
      <c r="EX32" s="128"/>
    </row>
    <row r="33" spans="1:154" s="21" customFormat="1" ht="37.5" customHeight="1">
      <c r="A33" s="124" t="s">
        <v>28</v>
      </c>
      <c r="B33" s="124"/>
      <c r="C33" s="124"/>
      <c r="D33" s="124"/>
      <c r="E33" s="124"/>
      <c r="F33" s="124"/>
      <c r="G33" s="124"/>
      <c r="H33" s="124"/>
      <c r="I33" s="124"/>
      <c r="J33" s="126"/>
      <c r="K33" s="125" t="s">
        <v>29</v>
      </c>
      <c r="L33" s="124"/>
      <c r="M33" s="124"/>
      <c r="N33" s="124"/>
      <c r="O33" s="124"/>
      <c r="P33" s="124"/>
      <c r="Q33" s="124"/>
      <c r="R33" s="124"/>
      <c r="S33" s="124"/>
      <c r="T33" s="126"/>
      <c r="U33" s="125" t="s">
        <v>30</v>
      </c>
      <c r="V33" s="124"/>
      <c r="W33" s="124"/>
      <c r="X33" s="124"/>
      <c r="Y33" s="124"/>
      <c r="Z33" s="124"/>
      <c r="AA33" s="124"/>
      <c r="AB33" s="124"/>
      <c r="AC33" s="124"/>
      <c r="AD33" s="124"/>
      <c r="AE33" s="124"/>
      <c r="AF33" s="124"/>
      <c r="AG33" s="126"/>
      <c r="AH33" s="125" t="s">
        <v>35</v>
      </c>
      <c r="AI33" s="124"/>
      <c r="AJ33" s="124"/>
      <c r="AK33" s="124"/>
      <c r="AL33" s="124"/>
      <c r="AM33" s="124"/>
      <c r="AN33" s="124"/>
      <c r="AO33" s="124"/>
      <c r="AP33" s="126"/>
      <c r="AQ33" s="138"/>
      <c r="AR33" s="134"/>
      <c r="AS33" s="134"/>
      <c r="AT33" s="134"/>
      <c r="AU33" s="134"/>
      <c r="AV33" s="134"/>
      <c r="AW33" s="134"/>
      <c r="AX33" s="134"/>
      <c r="AY33" s="134"/>
      <c r="AZ33" s="134"/>
      <c r="BA33" s="134"/>
      <c r="BB33" s="134"/>
      <c r="BC33" s="134"/>
      <c r="BD33" s="134"/>
      <c r="BE33" s="134"/>
      <c r="BF33" s="135"/>
      <c r="BG33" s="125" t="s">
        <v>41</v>
      </c>
      <c r="BH33" s="124"/>
      <c r="BI33" s="124"/>
      <c r="BJ33" s="124"/>
      <c r="BK33" s="124"/>
      <c r="BL33" s="124"/>
      <c r="BM33" s="124"/>
      <c r="BN33" s="124"/>
      <c r="BO33" s="124"/>
      <c r="BP33" s="124"/>
      <c r="BQ33" s="124"/>
      <c r="BR33" s="126"/>
      <c r="BS33" s="125" t="s">
        <v>1</v>
      </c>
      <c r="BT33" s="124"/>
      <c r="BU33" s="124"/>
      <c r="BV33" s="124"/>
      <c r="BW33" s="124"/>
      <c r="BX33" s="124"/>
      <c r="BY33" s="124"/>
      <c r="BZ33" s="124"/>
      <c r="CA33" s="124"/>
      <c r="CB33" s="126"/>
      <c r="CC33" s="124" t="s">
        <v>42</v>
      </c>
      <c r="CD33" s="124"/>
      <c r="CE33" s="124"/>
      <c r="CF33" s="124"/>
      <c r="CG33" s="124"/>
      <c r="CH33" s="124"/>
      <c r="CI33" s="124"/>
      <c r="CJ33" s="124"/>
      <c r="CK33" s="124"/>
      <c r="CL33" s="124"/>
      <c r="CM33" s="125" t="s">
        <v>41</v>
      </c>
      <c r="CN33" s="124"/>
      <c r="CO33" s="124"/>
      <c r="CP33" s="124"/>
      <c r="CQ33" s="124"/>
      <c r="CR33" s="124"/>
      <c r="CS33" s="124"/>
      <c r="CT33" s="124"/>
      <c r="CU33" s="124"/>
      <c r="CV33" s="124"/>
      <c r="CW33" s="124"/>
      <c r="CX33" s="126"/>
      <c r="CY33" s="125" t="s">
        <v>1</v>
      </c>
      <c r="CZ33" s="124"/>
      <c r="DA33" s="124"/>
      <c r="DB33" s="124"/>
      <c r="DC33" s="124"/>
      <c r="DD33" s="124"/>
      <c r="DE33" s="124"/>
      <c r="DF33" s="124"/>
      <c r="DG33" s="124"/>
      <c r="DH33" s="126"/>
      <c r="DI33" s="124" t="s">
        <v>42</v>
      </c>
      <c r="DJ33" s="124"/>
      <c r="DK33" s="124"/>
      <c r="DL33" s="124"/>
      <c r="DM33" s="124"/>
      <c r="DN33" s="124"/>
      <c r="DO33" s="124"/>
      <c r="DP33" s="124"/>
      <c r="DQ33" s="124"/>
      <c r="DR33" s="124"/>
      <c r="DS33" s="125" t="s">
        <v>41</v>
      </c>
      <c r="DT33" s="124"/>
      <c r="DU33" s="124"/>
      <c r="DV33" s="124"/>
      <c r="DW33" s="124"/>
      <c r="DX33" s="124"/>
      <c r="DY33" s="124"/>
      <c r="DZ33" s="124"/>
      <c r="EA33" s="124"/>
      <c r="EB33" s="124"/>
      <c r="EC33" s="124"/>
      <c r="ED33" s="126"/>
      <c r="EE33" s="125" t="s">
        <v>1</v>
      </c>
      <c r="EF33" s="124"/>
      <c r="EG33" s="124"/>
      <c r="EH33" s="124"/>
      <c r="EI33" s="124"/>
      <c r="EJ33" s="124"/>
      <c r="EK33" s="124"/>
      <c r="EL33" s="124"/>
      <c r="EM33" s="124"/>
      <c r="EN33" s="126"/>
      <c r="EO33" s="124" t="s">
        <v>42</v>
      </c>
      <c r="EP33" s="124"/>
      <c r="EQ33" s="124"/>
      <c r="ER33" s="124"/>
      <c r="ES33" s="124"/>
      <c r="ET33" s="124"/>
      <c r="EU33" s="124"/>
      <c r="EV33" s="124"/>
      <c r="EW33" s="124"/>
      <c r="EX33" s="124"/>
    </row>
    <row r="34" spans="1:154" s="21" customFormat="1" ht="11.25" thickBot="1">
      <c r="A34" s="101">
        <v>1</v>
      </c>
      <c r="B34" s="101"/>
      <c r="C34" s="101"/>
      <c r="D34" s="101"/>
      <c r="E34" s="101"/>
      <c r="F34" s="101"/>
      <c r="G34" s="101"/>
      <c r="H34" s="101"/>
      <c r="I34" s="101"/>
      <c r="J34" s="102"/>
      <c r="K34" s="100">
        <v>2</v>
      </c>
      <c r="L34" s="101"/>
      <c r="M34" s="101"/>
      <c r="N34" s="101"/>
      <c r="O34" s="101"/>
      <c r="P34" s="101"/>
      <c r="Q34" s="101"/>
      <c r="R34" s="101"/>
      <c r="S34" s="101"/>
      <c r="T34" s="102"/>
      <c r="U34" s="100">
        <v>3</v>
      </c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2"/>
      <c r="AH34" s="100">
        <v>4</v>
      </c>
      <c r="AI34" s="101"/>
      <c r="AJ34" s="101"/>
      <c r="AK34" s="101"/>
      <c r="AL34" s="101"/>
      <c r="AM34" s="101"/>
      <c r="AN34" s="101"/>
      <c r="AO34" s="101"/>
      <c r="AP34" s="102"/>
      <c r="AQ34" s="121">
        <v>5</v>
      </c>
      <c r="AR34" s="122"/>
      <c r="AS34" s="122"/>
      <c r="AT34" s="122"/>
      <c r="AU34" s="122"/>
      <c r="AV34" s="122"/>
      <c r="AW34" s="122"/>
      <c r="AX34" s="122"/>
      <c r="AY34" s="122"/>
      <c r="AZ34" s="122"/>
      <c r="BA34" s="122"/>
      <c r="BB34" s="122"/>
      <c r="BC34" s="122"/>
      <c r="BD34" s="122"/>
      <c r="BE34" s="122"/>
      <c r="BF34" s="123"/>
      <c r="BG34" s="121">
        <v>6</v>
      </c>
      <c r="BH34" s="122"/>
      <c r="BI34" s="122"/>
      <c r="BJ34" s="122"/>
      <c r="BK34" s="122"/>
      <c r="BL34" s="122"/>
      <c r="BM34" s="122"/>
      <c r="BN34" s="122"/>
      <c r="BO34" s="122"/>
      <c r="BP34" s="122"/>
      <c r="BQ34" s="122"/>
      <c r="BR34" s="123"/>
      <c r="BS34" s="100">
        <v>7</v>
      </c>
      <c r="BT34" s="101"/>
      <c r="BU34" s="101"/>
      <c r="BV34" s="101"/>
      <c r="BW34" s="101"/>
      <c r="BX34" s="101"/>
      <c r="BY34" s="101"/>
      <c r="BZ34" s="101"/>
      <c r="CA34" s="101"/>
      <c r="CB34" s="102"/>
      <c r="CC34" s="101">
        <v>8</v>
      </c>
      <c r="CD34" s="101"/>
      <c r="CE34" s="101"/>
      <c r="CF34" s="101"/>
      <c r="CG34" s="101"/>
      <c r="CH34" s="101"/>
      <c r="CI34" s="101"/>
      <c r="CJ34" s="101"/>
      <c r="CK34" s="101"/>
      <c r="CL34" s="101"/>
      <c r="CM34" s="121">
        <v>9</v>
      </c>
      <c r="CN34" s="122"/>
      <c r="CO34" s="122"/>
      <c r="CP34" s="122"/>
      <c r="CQ34" s="122"/>
      <c r="CR34" s="122"/>
      <c r="CS34" s="122"/>
      <c r="CT34" s="122"/>
      <c r="CU34" s="122"/>
      <c r="CV34" s="122"/>
      <c r="CW34" s="122"/>
      <c r="CX34" s="123"/>
      <c r="CY34" s="100">
        <v>10</v>
      </c>
      <c r="CZ34" s="101"/>
      <c r="DA34" s="101"/>
      <c r="DB34" s="101"/>
      <c r="DC34" s="101"/>
      <c r="DD34" s="101"/>
      <c r="DE34" s="101"/>
      <c r="DF34" s="101"/>
      <c r="DG34" s="101"/>
      <c r="DH34" s="102"/>
      <c r="DI34" s="101">
        <v>11</v>
      </c>
      <c r="DJ34" s="101"/>
      <c r="DK34" s="101"/>
      <c r="DL34" s="101"/>
      <c r="DM34" s="101"/>
      <c r="DN34" s="101"/>
      <c r="DO34" s="101"/>
      <c r="DP34" s="101"/>
      <c r="DQ34" s="101"/>
      <c r="DR34" s="101"/>
      <c r="DS34" s="121">
        <v>12</v>
      </c>
      <c r="DT34" s="122"/>
      <c r="DU34" s="122"/>
      <c r="DV34" s="122"/>
      <c r="DW34" s="122"/>
      <c r="DX34" s="122"/>
      <c r="DY34" s="122"/>
      <c r="DZ34" s="122"/>
      <c r="EA34" s="122"/>
      <c r="EB34" s="122"/>
      <c r="EC34" s="122"/>
      <c r="ED34" s="123"/>
      <c r="EE34" s="100">
        <v>13</v>
      </c>
      <c r="EF34" s="101"/>
      <c r="EG34" s="101"/>
      <c r="EH34" s="101"/>
      <c r="EI34" s="101"/>
      <c r="EJ34" s="101"/>
      <c r="EK34" s="101"/>
      <c r="EL34" s="101"/>
      <c r="EM34" s="101"/>
      <c r="EN34" s="102"/>
      <c r="EO34" s="101">
        <v>14</v>
      </c>
      <c r="EP34" s="101"/>
      <c r="EQ34" s="101"/>
      <c r="ER34" s="101"/>
      <c r="ES34" s="101"/>
      <c r="ET34" s="101"/>
      <c r="EU34" s="101"/>
      <c r="EV34" s="101"/>
      <c r="EW34" s="101"/>
      <c r="EX34" s="101"/>
    </row>
    <row r="35" spans="1:154" s="22" customFormat="1" ht="12.75" customHeight="1" thickBot="1">
      <c r="A35" s="120" t="s">
        <v>78</v>
      </c>
      <c r="B35" s="73"/>
      <c r="C35" s="73"/>
      <c r="D35" s="73"/>
      <c r="E35" s="73"/>
      <c r="F35" s="73"/>
      <c r="G35" s="73"/>
      <c r="H35" s="73"/>
      <c r="I35" s="73"/>
      <c r="J35" s="74"/>
      <c r="K35" s="87" t="s">
        <v>79</v>
      </c>
      <c r="L35" s="73"/>
      <c r="M35" s="73"/>
      <c r="N35" s="73"/>
      <c r="O35" s="73"/>
      <c r="P35" s="73"/>
      <c r="Q35" s="73"/>
      <c r="R35" s="73"/>
      <c r="S35" s="73"/>
      <c r="T35" s="74"/>
      <c r="U35" s="87" t="s">
        <v>80</v>
      </c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4"/>
      <c r="AH35" s="87" t="s">
        <v>81</v>
      </c>
      <c r="AI35" s="73"/>
      <c r="AJ35" s="73"/>
      <c r="AK35" s="73"/>
      <c r="AL35" s="73"/>
      <c r="AM35" s="73"/>
      <c r="AN35" s="73"/>
      <c r="AO35" s="73"/>
      <c r="AP35" s="74"/>
      <c r="AQ35" s="87" t="s">
        <v>92</v>
      </c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4"/>
      <c r="BG35" s="88">
        <f>Лист1!AN18</f>
        <v>12209879</v>
      </c>
      <c r="BH35" s="89"/>
      <c r="BI35" s="89"/>
      <c r="BJ35" s="89"/>
      <c r="BK35" s="89"/>
      <c r="BL35" s="89"/>
      <c r="BM35" s="89"/>
      <c r="BN35" s="89"/>
      <c r="BO35" s="89"/>
      <c r="BP35" s="89"/>
      <c r="BQ35" s="89"/>
      <c r="BR35" s="90"/>
      <c r="BS35" s="70" t="s">
        <v>82</v>
      </c>
      <c r="BT35" s="71"/>
      <c r="BU35" s="71"/>
      <c r="BV35" s="71"/>
      <c r="BW35" s="71"/>
      <c r="BX35" s="71"/>
      <c r="BY35" s="71"/>
      <c r="BZ35" s="71"/>
      <c r="CA35" s="71"/>
      <c r="CB35" s="72"/>
      <c r="CC35" s="73" t="s">
        <v>90</v>
      </c>
      <c r="CD35" s="73"/>
      <c r="CE35" s="73"/>
      <c r="CF35" s="73"/>
      <c r="CG35" s="73"/>
      <c r="CH35" s="73"/>
      <c r="CI35" s="73"/>
      <c r="CJ35" s="73"/>
      <c r="CK35" s="73"/>
      <c r="CL35" s="74"/>
      <c r="CM35" s="75">
        <f>BG35</f>
        <v>12209879</v>
      </c>
      <c r="CN35" s="76"/>
      <c r="CO35" s="76"/>
      <c r="CP35" s="76"/>
      <c r="CQ35" s="76"/>
      <c r="CR35" s="76"/>
      <c r="CS35" s="76"/>
      <c r="CT35" s="76"/>
      <c r="CU35" s="76"/>
      <c r="CV35" s="76"/>
      <c r="CW35" s="76"/>
      <c r="CX35" s="77"/>
      <c r="CY35" s="70" t="s">
        <v>82</v>
      </c>
      <c r="CZ35" s="71"/>
      <c r="DA35" s="71"/>
      <c r="DB35" s="71"/>
      <c r="DC35" s="71"/>
      <c r="DD35" s="71"/>
      <c r="DE35" s="71"/>
      <c r="DF35" s="71"/>
      <c r="DG35" s="71"/>
      <c r="DH35" s="72"/>
      <c r="DI35" s="73" t="s">
        <v>90</v>
      </c>
      <c r="DJ35" s="73"/>
      <c r="DK35" s="73"/>
      <c r="DL35" s="73"/>
      <c r="DM35" s="73"/>
      <c r="DN35" s="73"/>
      <c r="DO35" s="73"/>
      <c r="DP35" s="73"/>
      <c r="DQ35" s="73"/>
      <c r="DR35" s="74"/>
      <c r="DS35" s="75">
        <f>BG35</f>
        <v>12209879</v>
      </c>
      <c r="DT35" s="76"/>
      <c r="DU35" s="76"/>
      <c r="DV35" s="76"/>
      <c r="DW35" s="76"/>
      <c r="DX35" s="76"/>
      <c r="DY35" s="76"/>
      <c r="DZ35" s="76"/>
      <c r="EA35" s="76"/>
      <c r="EB35" s="76"/>
      <c r="EC35" s="76"/>
      <c r="ED35" s="77"/>
      <c r="EE35" s="70" t="s">
        <v>82</v>
      </c>
      <c r="EF35" s="71"/>
      <c r="EG35" s="71"/>
      <c r="EH35" s="71"/>
      <c r="EI35" s="71"/>
      <c r="EJ35" s="71"/>
      <c r="EK35" s="71"/>
      <c r="EL35" s="71"/>
      <c r="EM35" s="71"/>
      <c r="EN35" s="72"/>
      <c r="EO35" s="73" t="s">
        <v>90</v>
      </c>
      <c r="EP35" s="73"/>
      <c r="EQ35" s="73"/>
      <c r="ER35" s="73"/>
      <c r="ES35" s="73"/>
      <c r="ET35" s="73"/>
      <c r="EU35" s="73"/>
      <c r="EV35" s="73"/>
      <c r="EW35" s="73"/>
      <c r="EX35" s="74"/>
    </row>
    <row r="36" spans="1:154" s="22" customFormat="1" ht="12.75" customHeight="1" thickBot="1">
      <c r="A36" s="78" t="s">
        <v>78</v>
      </c>
      <c r="B36" s="79"/>
      <c r="C36" s="79"/>
      <c r="D36" s="79"/>
      <c r="E36" s="79"/>
      <c r="F36" s="79"/>
      <c r="G36" s="79"/>
      <c r="H36" s="79"/>
      <c r="I36" s="79"/>
      <c r="J36" s="80"/>
      <c r="K36" s="81" t="s">
        <v>79</v>
      </c>
      <c r="L36" s="79"/>
      <c r="M36" s="79"/>
      <c r="N36" s="79"/>
      <c r="O36" s="79"/>
      <c r="P36" s="79"/>
      <c r="Q36" s="79"/>
      <c r="R36" s="79"/>
      <c r="S36" s="79"/>
      <c r="T36" s="80"/>
      <c r="U36" s="87" t="s">
        <v>80</v>
      </c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4"/>
      <c r="AH36" s="81" t="s">
        <v>83</v>
      </c>
      <c r="AI36" s="79"/>
      <c r="AJ36" s="79"/>
      <c r="AK36" s="79"/>
      <c r="AL36" s="79"/>
      <c r="AM36" s="79"/>
      <c r="AN36" s="79"/>
      <c r="AO36" s="79"/>
      <c r="AP36" s="80"/>
      <c r="AQ36" s="81" t="s">
        <v>93</v>
      </c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  <c r="BC36" s="79"/>
      <c r="BD36" s="79"/>
      <c r="BE36" s="79"/>
      <c r="BF36" s="80"/>
      <c r="BG36" s="82">
        <v>3687384</v>
      </c>
      <c r="BH36" s="83"/>
      <c r="BI36" s="83"/>
      <c r="BJ36" s="83"/>
      <c r="BK36" s="83"/>
      <c r="BL36" s="83"/>
      <c r="BM36" s="83"/>
      <c r="BN36" s="83"/>
      <c r="BO36" s="83"/>
      <c r="BP36" s="83"/>
      <c r="BQ36" s="83"/>
      <c r="BR36" s="84"/>
      <c r="BS36" s="70" t="s">
        <v>82</v>
      </c>
      <c r="BT36" s="71"/>
      <c r="BU36" s="71"/>
      <c r="BV36" s="71"/>
      <c r="BW36" s="71"/>
      <c r="BX36" s="71"/>
      <c r="BY36" s="71"/>
      <c r="BZ36" s="71"/>
      <c r="CA36" s="71"/>
      <c r="CB36" s="72"/>
      <c r="CC36" s="73" t="s">
        <v>90</v>
      </c>
      <c r="CD36" s="73"/>
      <c r="CE36" s="73"/>
      <c r="CF36" s="73"/>
      <c r="CG36" s="73"/>
      <c r="CH36" s="73"/>
      <c r="CI36" s="73"/>
      <c r="CJ36" s="73"/>
      <c r="CK36" s="73"/>
      <c r="CL36" s="74"/>
      <c r="CM36" s="75">
        <f aca="true" t="shared" si="0" ref="CM36:CM56">BG36</f>
        <v>3687384</v>
      </c>
      <c r="CN36" s="76"/>
      <c r="CO36" s="76"/>
      <c r="CP36" s="76"/>
      <c r="CQ36" s="76"/>
      <c r="CR36" s="76"/>
      <c r="CS36" s="76"/>
      <c r="CT36" s="76"/>
      <c r="CU36" s="76"/>
      <c r="CV36" s="76"/>
      <c r="CW36" s="76"/>
      <c r="CX36" s="77"/>
      <c r="CY36" s="70" t="s">
        <v>82</v>
      </c>
      <c r="CZ36" s="71"/>
      <c r="DA36" s="71"/>
      <c r="DB36" s="71"/>
      <c r="DC36" s="71"/>
      <c r="DD36" s="71"/>
      <c r="DE36" s="71"/>
      <c r="DF36" s="71"/>
      <c r="DG36" s="71"/>
      <c r="DH36" s="72"/>
      <c r="DI36" s="73" t="s">
        <v>90</v>
      </c>
      <c r="DJ36" s="73"/>
      <c r="DK36" s="73"/>
      <c r="DL36" s="73"/>
      <c r="DM36" s="73"/>
      <c r="DN36" s="73"/>
      <c r="DO36" s="73"/>
      <c r="DP36" s="73"/>
      <c r="DQ36" s="73"/>
      <c r="DR36" s="74"/>
      <c r="DS36" s="75">
        <f aca="true" t="shared" si="1" ref="DS36:DS56">BG36</f>
        <v>3687384</v>
      </c>
      <c r="DT36" s="76"/>
      <c r="DU36" s="76"/>
      <c r="DV36" s="76"/>
      <c r="DW36" s="76"/>
      <c r="DX36" s="76"/>
      <c r="DY36" s="76"/>
      <c r="DZ36" s="76"/>
      <c r="EA36" s="76"/>
      <c r="EB36" s="76"/>
      <c r="EC36" s="76"/>
      <c r="ED36" s="77"/>
      <c r="EE36" s="70" t="s">
        <v>82</v>
      </c>
      <c r="EF36" s="71"/>
      <c r="EG36" s="71"/>
      <c r="EH36" s="71"/>
      <c r="EI36" s="71"/>
      <c r="EJ36" s="71"/>
      <c r="EK36" s="71"/>
      <c r="EL36" s="71"/>
      <c r="EM36" s="71"/>
      <c r="EN36" s="72"/>
      <c r="EO36" s="73" t="s">
        <v>90</v>
      </c>
      <c r="EP36" s="73"/>
      <c r="EQ36" s="73"/>
      <c r="ER36" s="73"/>
      <c r="ES36" s="73"/>
      <c r="ET36" s="73"/>
      <c r="EU36" s="73"/>
      <c r="EV36" s="73"/>
      <c r="EW36" s="73"/>
      <c r="EX36" s="74"/>
    </row>
    <row r="37" spans="1:154" s="22" customFormat="1" ht="12.75" customHeight="1" thickBot="1">
      <c r="A37" s="78" t="s">
        <v>78</v>
      </c>
      <c r="B37" s="79"/>
      <c r="C37" s="79"/>
      <c r="D37" s="79"/>
      <c r="E37" s="79"/>
      <c r="F37" s="79"/>
      <c r="G37" s="79"/>
      <c r="H37" s="79"/>
      <c r="I37" s="79"/>
      <c r="J37" s="80"/>
      <c r="K37" s="81" t="s">
        <v>79</v>
      </c>
      <c r="L37" s="79"/>
      <c r="M37" s="79"/>
      <c r="N37" s="79"/>
      <c r="O37" s="79"/>
      <c r="P37" s="79"/>
      <c r="Q37" s="79"/>
      <c r="R37" s="79"/>
      <c r="S37" s="79"/>
      <c r="T37" s="80"/>
      <c r="U37" s="81" t="s">
        <v>84</v>
      </c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80"/>
      <c r="AH37" s="81" t="s">
        <v>81</v>
      </c>
      <c r="AI37" s="79"/>
      <c r="AJ37" s="79"/>
      <c r="AK37" s="79"/>
      <c r="AL37" s="79"/>
      <c r="AM37" s="79"/>
      <c r="AN37" s="79"/>
      <c r="AO37" s="79"/>
      <c r="AP37" s="80"/>
      <c r="AQ37" s="81" t="s">
        <v>92</v>
      </c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79"/>
      <c r="BE37" s="79"/>
      <c r="BF37" s="80"/>
      <c r="BG37" s="82">
        <f>Лист1!AN34</f>
        <v>406050</v>
      </c>
      <c r="BH37" s="83"/>
      <c r="BI37" s="83"/>
      <c r="BJ37" s="83"/>
      <c r="BK37" s="83"/>
      <c r="BL37" s="83"/>
      <c r="BM37" s="83"/>
      <c r="BN37" s="83"/>
      <c r="BO37" s="83"/>
      <c r="BP37" s="83"/>
      <c r="BQ37" s="83"/>
      <c r="BR37" s="84"/>
      <c r="BS37" s="70" t="s">
        <v>82</v>
      </c>
      <c r="BT37" s="71"/>
      <c r="BU37" s="71"/>
      <c r="BV37" s="71"/>
      <c r="BW37" s="71"/>
      <c r="BX37" s="71"/>
      <c r="BY37" s="71"/>
      <c r="BZ37" s="71"/>
      <c r="CA37" s="71"/>
      <c r="CB37" s="72"/>
      <c r="CC37" s="73" t="s">
        <v>90</v>
      </c>
      <c r="CD37" s="73"/>
      <c r="CE37" s="73"/>
      <c r="CF37" s="73"/>
      <c r="CG37" s="73"/>
      <c r="CH37" s="73"/>
      <c r="CI37" s="73"/>
      <c r="CJ37" s="73"/>
      <c r="CK37" s="73"/>
      <c r="CL37" s="74"/>
      <c r="CM37" s="75">
        <f t="shared" si="0"/>
        <v>406050</v>
      </c>
      <c r="CN37" s="76"/>
      <c r="CO37" s="76"/>
      <c r="CP37" s="76"/>
      <c r="CQ37" s="76"/>
      <c r="CR37" s="76"/>
      <c r="CS37" s="76"/>
      <c r="CT37" s="76"/>
      <c r="CU37" s="76"/>
      <c r="CV37" s="76"/>
      <c r="CW37" s="76"/>
      <c r="CX37" s="77"/>
      <c r="CY37" s="70" t="s">
        <v>82</v>
      </c>
      <c r="CZ37" s="71"/>
      <c r="DA37" s="71"/>
      <c r="DB37" s="71"/>
      <c r="DC37" s="71"/>
      <c r="DD37" s="71"/>
      <c r="DE37" s="71"/>
      <c r="DF37" s="71"/>
      <c r="DG37" s="71"/>
      <c r="DH37" s="72"/>
      <c r="DI37" s="73" t="s">
        <v>90</v>
      </c>
      <c r="DJ37" s="73"/>
      <c r="DK37" s="73"/>
      <c r="DL37" s="73"/>
      <c r="DM37" s="73"/>
      <c r="DN37" s="73"/>
      <c r="DO37" s="73"/>
      <c r="DP37" s="73"/>
      <c r="DQ37" s="73"/>
      <c r="DR37" s="74"/>
      <c r="DS37" s="75">
        <f t="shared" si="1"/>
        <v>406050</v>
      </c>
      <c r="DT37" s="76"/>
      <c r="DU37" s="76"/>
      <c r="DV37" s="76"/>
      <c r="DW37" s="76"/>
      <c r="DX37" s="76"/>
      <c r="DY37" s="76"/>
      <c r="DZ37" s="76"/>
      <c r="EA37" s="76"/>
      <c r="EB37" s="76"/>
      <c r="EC37" s="76"/>
      <c r="ED37" s="77"/>
      <c r="EE37" s="70" t="s">
        <v>82</v>
      </c>
      <c r="EF37" s="71"/>
      <c r="EG37" s="71"/>
      <c r="EH37" s="71"/>
      <c r="EI37" s="71"/>
      <c r="EJ37" s="71"/>
      <c r="EK37" s="71"/>
      <c r="EL37" s="71"/>
      <c r="EM37" s="71"/>
      <c r="EN37" s="72"/>
      <c r="EO37" s="73" t="s">
        <v>90</v>
      </c>
      <c r="EP37" s="73"/>
      <c r="EQ37" s="73"/>
      <c r="ER37" s="73"/>
      <c r="ES37" s="73"/>
      <c r="ET37" s="73"/>
      <c r="EU37" s="73"/>
      <c r="EV37" s="73"/>
      <c r="EW37" s="73"/>
      <c r="EX37" s="74"/>
    </row>
    <row r="38" spans="1:154" s="22" customFormat="1" ht="12.75" customHeight="1" thickBot="1">
      <c r="A38" s="78" t="s">
        <v>78</v>
      </c>
      <c r="B38" s="79"/>
      <c r="C38" s="79"/>
      <c r="D38" s="79"/>
      <c r="E38" s="79"/>
      <c r="F38" s="79"/>
      <c r="G38" s="79"/>
      <c r="H38" s="79"/>
      <c r="I38" s="79"/>
      <c r="J38" s="80"/>
      <c r="K38" s="81" t="s">
        <v>79</v>
      </c>
      <c r="L38" s="79"/>
      <c r="M38" s="79"/>
      <c r="N38" s="79"/>
      <c r="O38" s="79"/>
      <c r="P38" s="79"/>
      <c r="Q38" s="79"/>
      <c r="R38" s="79"/>
      <c r="S38" s="79"/>
      <c r="T38" s="80"/>
      <c r="U38" s="81" t="s">
        <v>84</v>
      </c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80"/>
      <c r="AH38" s="81" t="s">
        <v>83</v>
      </c>
      <c r="AI38" s="79"/>
      <c r="AJ38" s="79"/>
      <c r="AK38" s="79"/>
      <c r="AL38" s="79"/>
      <c r="AM38" s="79"/>
      <c r="AN38" s="79"/>
      <c r="AO38" s="79"/>
      <c r="AP38" s="80"/>
      <c r="AQ38" s="81" t="s">
        <v>93</v>
      </c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79"/>
      <c r="BD38" s="79"/>
      <c r="BE38" s="79"/>
      <c r="BF38" s="80"/>
      <c r="BG38" s="82">
        <f>Лист1!AD41</f>
        <v>122627.09999999999</v>
      </c>
      <c r="BH38" s="83"/>
      <c r="BI38" s="83"/>
      <c r="BJ38" s="83"/>
      <c r="BK38" s="83"/>
      <c r="BL38" s="83"/>
      <c r="BM38" s="83"/>
      <c r="BN38" s="83"/>
      <c r="BO38" s="83"/>
      <c r="BP38" s="83"/>
      <c r="BQ38" s="83"/>
      <c r="BR38" s="84"/>
      <c r="BS38" s="70" t="s">
        <v>82</v>
      </c>
      <c r="BT38" s="71"/>
      <c r="BU38" s="71"/>
      <c r="BV38" s="71"/>
      <c r="BW38" s="71"/>
      <c r="BX38" s="71"/>
      <c r="BY38" s="71"/>
      <c r="BZ38" s="71"/>
      <c r="CA38" s="71"/>
      <c r="CB38" s="72"/>
      <c r="CC38" s="73" t="s">
        <v>90</v>
      </c>
      <c r="CD38" s="73"/>
      <c r="CE38" s="73"/>
      <c r="CF38" s="73"/>
      <c r="CG38" s="73"/>
      <c r="CH38" s="73"/>
      <c r="CI38" s="73"/>
      <c r="CJ38" s="73"/>
      <c r="CK38" s="73"/>
      <c r="CL38" s="74"/>
      <c r="CM38" s="75">
        <f t="shared" si="0"/>
        <v>122627.09999999999</v>
      </c>
      <c r="CN38" s="76"/>
      <c r="CO38" s="76"/>
      <c r="CP38" s="76"/>
      <c r="CQ38" s="76"/>
      <c r="CR38" s="76"/>
      <c r="CS38" s="76"/>
      <c r="CT38" s="76"/>
      <c r="CU38" s="76"/>
      <c r="CV38" s="76"/>
      <c r="CW38" s="76"/>
      <c r="CX38" s="77"/>
      <c r="CY38" s="70" t="s">
        <v>82</v>
      </c>
      <c r="CZ38" s="71"/>
      <c r="DA38" s="71"/>
      <c r="DB38" s="71"/>
      <c r="DC38" s="71"/>
      <c r="DD38" s="71"/>
      <c r="DE38" s="71"/>
      <c r="DF38" s="71"/>
      <c r="DG38" s="71"/>
      <c r="DH38" s="72"/>
      <c r="DI38" s="73" t="s">
        <v>90</v>
      </c>
      <c r="DJ38" s="73"/>
      <c r="DK38" s="73"/>
      <c r="DL38" s="73"/>
      <c r="DM38" s="73"/>
      <c r="DN38" s="73"/>
      <c r="DO38" s="73"/>
      <c r="DP38" s="73"/>
      <c r="DQ38" s="73"/>
      <c r="DR38" s="74"/>
      <c r="DS38" s="75">
        <f t="shared" si="1"/>
        <v>122627.09999999999</v>
      </c>
      <c r="DT38" s="76"/>
      <c r="DU38" s="76"/>
      <c r="DV38" s="76"/>
      <c r="DW38" s="76"/>
      <c r="DX38" s="76"/>
      <c r="DY38" s="76"/>
      <c r="DZ38" s="76"/>
      <c r="EA38" s="76"/>
      <c r="EB38" s="76"/>
      <c r="EC38" s="76"/>
      <c r="ED38" s="77"/>
      <c r="EE38" s="70" t="s">
        <v>82</v>
      </c>
      <c r="EF38" s="71"/>
      <c r="EG38" s="71"/>
      <c r="EH38" s="71"/>
      <c r="EI38" s="71"/>
      <c r="EJ38" s="71"/>
      <c r="EK38" s="71"/>
      <c r="EL38" s="71"/>
      <c r="EM38" s="71"/>
      <c r="EN38" s="72"/>
      <c r="EO38" s="73" t="s">
        <v>90</v>
      </c>
      <c r="EP38" s="73"/>
      <c r="EQ38" s="73"/>
      <c r="ER38" s="73"/>
      <c r="ES38" s="73"/>
      <c r="ET38" s="73"/>
      <c r="EU38" s="73"/>
      <c r="EV38" s="73"/>
      <c r="EW38" s="73"/>
      <c r="EX38" s="74"/>
    </row>
    <row r="39" spans="1:154" s="22" customFormat="1" ht="12.75" customHeight="1" thickBot="1">
      <c r="A39" s="78" t="s">
        <v>78</v>
      </c>
      <c r="B39" s="79"/>
      <c r="C39" s="79"/>
      <c r="D39" s="79"/>
      <c r="E39" s="79"/>
      <c r="F39" s="79"/>
      <c r="G39" s="79"/>
      <c r="H39" s="79"/>
      <c r="I39" s="79"/>
      <c r="J39" s="80"/>
      <c r="K39" s="81" t="s">
        <v>79</v>
      </c>
      <c r="L39" s="79"/>
      <c r="M39" s="79"/>
      <c r="N39" s="79"/>
      <c r="O39" s="79"/>
      <c r="P39" s="79"/>
      <c r="Q39" s="79"/>
      <c r="R39" s="79"/>
      <c r="S39" s="79"/>
      <c r="T39" s="80"/>
      <c r="U39" s="81" t="s">
        <v>85</v>
      </c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80"/>
      <c r="AH39" s="81" t="s">
        <v>81</v>
      </c>
      <c r="AI39" s="79"/>
      <c r="AJ39" s="79"/>
      <c r="AK39" s="79"/>
      <c r="AL39" s="79"/>
      <c r="AM39" s="79"/>
      <c r="AN39" s="79"/>
      <c r="AO39" s="79"/>
      <c r="AP39" s="80"/>
      <c r="AQ39" s="81" t="s">
        <v>92</v>
      </c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79"/>
      <c r="BF39" s="80"/>
      <c r="BG39" s="82">
        <f>Лист1!AN50</f>
        <v>912000</v>
      </c>
      <c r="BH39" s="83"/>
      <c r="BI39" s="83"/>
      <c r="BJ39" s="83"/>
      <c r="BK39" s="83"/>
      <c r="BL39" s="83"/>
      <c r="BM39" s="83"/>
      <c r="BN39" s="83"/>
      <c r="BO39" s="83"/>
      <c r="BP39" s="83"/>
      <c r="BQ39" s="83"/>
      <c r="BR39" s="84"/>
      <c r="BS39" s="70" t="s">
        <v>82</v>
      </c>
      <c r="BT39" s="71"/>
      <c r="BU39" s="71"/>
      <c r="BV39" s="71"/>
      <c r="BW39" s="71"/>
      <c r="BX39" s="71"/>
      <c r="BY39" s="71"/>
      <c r="BZ39" s="71"/>
      <c r="CA39" s="71"/>
      <c r="CB39" s="72"/>
      <c r="CC39" s="73" t="s">
        <v>90</v>
      </c>
      <c r="CD39" s="73"/>
      <c r="CE39" s="73"/>
      <c r="CF39" s="73"/>
      <c r="CG39" s="73"/>
      <c r="CH39" s="73"/>
      <c r="CI39" s="73"/>
      <c r="CJ39" s="73"/>
      <c r="CK39" s="73"/>
      <c r="CL39" s="74"/>
      <c r="CM39" s="75">
        <f t="shared" si="0"/>
        <v>912000</v>
      </c>
      <c r="CN39" s="76"/>
      <c r="CO39" s="76"/>
      <c r="CP39" s="76"/>
      <c r="CQ39" s="76"/>
      <c r="CR39" s="76"/>
      <c r="CS39" s="76"/>
      <c r="CT39" s="76"/>
      <c r="CU39" s="76"/>
      <c r="CV39" s="76"/>
      <c r="CW39" s="76"/>
      <c r="CX39" s="77"/>
      <c r="CY39" s="70" t="s">
        <v>82</v>
      </c>
      <c r="CZ39" s="71"/>
      <c r="DA39" s="71"/>
      <c r="DB39" s="71"/>
      <c r="DC39" s="71"/>
      <c r="DD39" s="71"/>
      <c r="DE39" s="71"/>
      <c r="DF39" s="71"/>
      <c r="DG39" s="71"/>
      <c r="DH39" s="72"/>
      <c r="DI39" s="73" t="s">
        <v>90</v>
      </c>
      <c r="DJ39" s="73"/>
      <c r="DK39" s="73"/>
      <c r="DL39" s="73"/>
      <c r="DM39" s="73"/>
      <c r="DN39" s="73"/>
      <c r="DO39" s="73"/>
      <c r="DP39" s="73"/>
      <c r="DQ39" s="73"/>
      <c r="DR39" s="74"/>
      <c r="DS39" s="75">
        <f t="shared" si="1"/>
        <v>912000</v>
      </c>
      <c r="DT39" s="76"/>
      <c r="DU39" s="76"/>
      <c r="DV39" s="76"/>
      <c r="DW39" s="76"/>
      <c r="DX39" s="76"/>
      <c r="DY39" s="76"/>
      <c r="DZ39" s="76"/>
      <c r="EA39" s="76"/>
      <c r="EB39" s="76"/>
      <c r="EC39" s="76"/>
      <c r="ED39" s="77"/>
      <c r="EE39" s="70" t="s">
        <v>82</v>
      </c>
      <c r="EF39" s="71"/>
      <c r="EG39" s="71"/>
      <c r="EH39" s="71"/>
      <c r="EI39" s="71"/>
      <c r="EJ39" s="71"/>
      <c r="EK39" s="71"/>
      <c r="EL39" s="71"/>
      <c r="EM39" s="71"/>
      <c r="EN39" s="72"/>
      <c r="EO39" s="73" t="s">
        <v>90</v>
      </c>
      <c r="EP39" s="73"/>
      <c r="EQ39" s="73"/>
      <c r="ER39" s="73"/>
      <c r="ES39" s="73"/>
      <c r="ET39" s="73"/>
      <c r="EU39" s="73"/>
      <c r="EV39" s="73"/>
      <c r="EW39" s="73"/>
      <c r="EX39" s="74"/>
    </row>
    <row r="40" spans="1:154" s="22" customFormat="1" ht="12.75" customHeight="1" thickBot="1">
      <c r="A40" s="78" t="s">
        <v>78</v>
      </c>
      <c r="B40" s="79"/>
      <c r="C40" s="79"/>
      <c r="D40" s="79"/>
      <c r="E40" s="79"/>
      <c r="F40" s="79"/>
      <c r="G40" s="79"/>
      <c r="H40" s="79"/>
      <c r="I40" s="79"/>
      <c r="J40" s="80"/>
      <c r="K40" s="81" t="s">
        <v>79</v>
      </c>
      <c r="L40" s="79"/>
      <c r="M40" s="79"/>
      <c r="N40" s="79"/>
      <c r="O40" s="79"/>
      <c r="P40" s="79"/>
      <c r="Q40" s="79"/>
      <c r="R40" s="79"/>
      <c r="S40" s="79"/>
      <c r="T40" s="80"/>
      <c r="U40" s="81" t="s">
        <v>85</v>
      </c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80"/>
      <c r="AH40" s="81" t="s">
        <v>83</v>
      </c>
      <c r="AI40" s="79"/>
      <c r="AJ40" s="79"/>
      <c r="AK40" s="79"/>
      <c r="AL40" s="79"/>
      <c r="AM40" s="79"/>
      <c r="AN40" s="79"/>
      <c r="AO40" s="79"/>
      <c r="AP40" s="80"/>
      <c r="AQ40" s="81" t="s">
        <v>93</v>
      </c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79"/>
      <c r="BD40" s="79"/>
      <c r="BE40" s="79"/>
      <c r="BF40" s="80"/>
      <c r="BG40" s="82">
        <f>Лист1!AD57</f>
        <v>275286</v>
      </c>
      <c r="BH40" s="83"/>
      <c r="BI40" s="83"/>
      <c r="BJ40" s="83"/>
      <c r="BK40" s="83"/>
      <c r="BL40" s="83"/>
      <c r="BM40" s="83"/>
      <c r="BN40" s="83"/>
      <c r="BO40" s="83"/>
      <c r="BP40" s="83"/>
      <c r="BQ40" s="83"/>
      <c r="BR40" s="84"/>
      <c r="BS40" s="70" t="s">
        <v>82</v>
      </c>
      <c r="BT40" s="71"/>
      <c r="BU40" s="71"/>
      <c r="BV40" s="71"/>
      <c r="BW40" s="71"/>
      <c r="BX40" s="71"/>
      <c r="BY40" s="71"/>
      <c r="BZ40" s="71"/>
      <c r="CA40" s="71"/>
      <c r="CB40" s="72"/>
      <c r="CC40" s="73" t="s">
        <v>90</v>
      </c>
      <c r="CD40" s="73"/>
      <c r="CE40" s="73"/>
      <c r="CF40" s="73"/>
      <c r="CG40" s="73"/>
      <c r="CH40" s="73"/>
      <c r="CI40" s="73"/>
      <c r="CJ40" s="73"/>
      <c r="CK40" s="73"/>
      <c r="CL40" s="74"/>
      <c r="CM40" s="75">
        <f t="shared" si="0"/>
        <v>275286</v>
      </c>
      <c r="CN40" s="76"/>
      <c r="CO40" s="76"/>
      <c r="CP40" s="76"/>
      <c r="CQ40" s="76"/>
      <c r="CR40" s="76"/>
      <c r="CS40" s="76"/>
      <c r="CT40" s="76"/>
      <c r="CU40" s="76"/>
      <c r="CV40" s="76"/>
      <c r="CW40" s="76"/>
      <c r="CX40" s="77"/>
      <c r="CY40" s="70" t="s">
        <v>82</v>
      </c>
      <c r="CZ40" s="71"/>
      <c r="DA40" s="71"/>
      <c r="DB40" s="71"/>
      <c r="DC40" s="71"/>
      <c r="DD40" s="71"/>
      <c r="DE40" s="71"/>
      <c r="DF40" s="71"/>
      <c r="DG40" s="71"/>
      <c r="DH40" s="72"/>
      <c r="DI40" s="73" t="s">
        <v>90</v>
      </c>
      <c r="DJ40" s="73"/>
      <c r="DK40" s="73"/>
      <c r="DL40" s="73"/>
      <c r="DM40" s="73"/>
      <c r="DN40" s="73"/>
      <c r="DO40" s="73"/>
      <c r="DP40" s="73"/>
      <c r="DQ40" s="73"/>
      <c r="DR40" s="74"/>
      <c r="DS40" s="75">
        <f t="shared" si="1"/>
        <v>275286</v>
      </c>
      <c r="DT40" s="76"/>
      <c r="DU40" s="76"/>
      <c r="DV40" s="76"/>
      <c r="DW40" s="76"/>
      <c r="DX40" s="76"/>
      <c r="DY40" s="76"/>
      <c r="DZ40" s="76"/>
      <c r="EA40" s="76"/>
      <c r="EB40" s="76"/>
      <c r="EC40" s="76"/>
      <c r="ED40" s="77"/>
      <c r="EE40" s="70" t="s">
        <v>82</v>
      </c>
      <c r="EF40" s="71"/>
      <c r="EG40" s="71"/>
      <c r="EH40" s="71"/>
      <c r="EI40" s="71"/>
      <c r="EJ40" s="71"/>
      <c r="EK40" s="71"/>
      <c r="EL40" s="71"/>
      <c r="EM40" s="71"/>
      <c r="EN40" s="72"/>
      <c r="EO40" s="73" t="s">
        <v>90</v>
      </c>
      <c r="EP40" s="73"/>
      <c r="EQ40" s="73"/>
      <c r="ER40" s="73"/>
      <c r="ES40" s="73"/>
      <c r="ET40" s="73"/>
      <c r="EU40" s="73"/>
      <c r="EV40" s="73"/>
      <c r="EW40" s="73"/>
      <c r="EX40" s="74"/>
    </row>
    <row r="41" spans="1:154" s="22" customFormat="1" ht="12.75" customHeight="1" thickBot="1">
      <c r="A41" s="78" t="s">
        <v>78</v>
      </c>
      <c r="B41" s="79"/>
      <c r="C41" s="79"/>
      <c r="D41" s="79"/>
      <c r="E41" s="79"/>
      <c r="F41" s="79"/>
      <c r="G41" s="79"/>
      <c r="H41" s="79"/>
      <c r="I41" s="79"/>
      <c r="J41" s="80"/>
      <c r="K41" s="81" t="s">
        <v>79</v>
      </c>
      <c r="L41" s="79"/>
      <c r="M41" s="79"/>
      <c r="N41" s="79"/>
      <c r="O41" s="79"/>
      <c r="P41" s="79"/>
      <c r="Q41" s="79"/>
      <c r="R41" s="79"/>
      <c r="S41" s="79"/>
      <c r="T41" s="80"/>
      <c r="U41" s="81" t="s">
        <v>102</v>
      </c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80"/>
      <c r="AH41" s="81" t="s">
        <v>86</v>
      </c>
      <c r="AI41" s="79"/>
      <c r="AJ41" s="79"/>
      <c r="AK41" s="79"/>
      <c r="AL41" s="79"/>
      <c r="AM41" s="79"/>
      <c r="AN41" s="79"/>
      <c r="AO41" s="79"/>
      <c r="AP41" s="80"/>
      <c r="AQ41" s="81" t="s">
        <v>94</v>
      </c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79"/>
      <c r="BE41" s="79"/>
      <c r="BF41" s="80"/>
      <c r="BG41" s="82">
        <f>Лист1!AS67</f>
        <v>0</v>
      </c>
      <c r="BH41" s="83"/>
      <c r="BI41" s="83"/>
      <c r="BJ41" s="83"/>
      <c r="BK41" s="83"/>
      <c r="BL41" s="83"/>
      <c r="BM41" s="83"/>
      <c r="BN41" s="83"/>
      <c r="BO41" s="83"/>
      <c r="BP41" s="83"/>
      <c r="BQ41" s="83"/>
      <c r="BR41" s="84"/>
      <c r="BS41" s="70" t="s">
        <v>82</v>
      </c>
      <c r="BT41" s="71"/>
      <c r="BU41" s="71"/>
      <c r="BV41" s="71"/>
      <c r="BW41" s="71"/>
      <c r="BX41" s="71"/>
      <c r="BY41" s="71"/>
      <c r="BZ41" s="71"/>
      <c r="CA41" s="71"/>
      <c r="CB41" s="72"/>
      <c r="CC41" s="73" t="s">
        <v>90</v>
      </c>
      <c r="CD41" s="73"/>
      <c r="CE41" s="73"/>
      <c r="CF41" s="73"/>
      <c r="CG41" s="73"/>
      <c r="CH41" s="73"/>
      <c r="CI41" s="73"/>
      <c r="CJ41" s="73"/>
      <c r="CK41" s="73"/>
      <c r="CL41" s="74"/>
      <c r="CM41" s="75">
        <f t="shared" si="0"/>
        <v>0</v>
      </c>
      <c r="CN41" s="76"/>
      <c r="CO41" s="76"/>
      <c r="CP41" s="76"/>
      <c r="CQ41" s="76"/>
      <c r="CR41" s="76"/>
      <c r="CS41" s="76"/>
      <c r="CT41" s="76"/>
      <c r="CU41" s="76"/>
      <c r="CV41" s="76"/>
      <c r="CW41" s="76"/>
      <c r="CX41" s="77"/>
      <c r="CY41" s="70" t="s">
        <v>82</v>
      </c>
      <c r="CZ41" s="71"/>
      <c r="DA41" s="71"/>
      <c r="DB41" s="71"/>
      <c r="DC41" s="71"/>
      <c r="DD41" s="71"/>
      <c r="DE41" s="71"/>
      <c r="DF41" s="71"/>
      <c r="DG41" s="71"/>
      <c r="DH41" s="72"/>
      <c r="DI41" s="73" t="s">
        <v>90</v>
      </c>
      <c r="DJ41" s="73"/>
      <c r="DK41" s="73"/>
      <c r="DL41" s="73"/>
      <c r="DM41" s="73"/>
      <c r="DN41" s="73"/>
      <c r="DO41" s="73"/>
      <c r="DP41" s="73"/>
      <c r="DQ41" s="73"/>
      <c r="DR41" s="74"/>
      <c r="DS41" s="75">
        <f t="shared" si="1"/>
        <v>0</v>
      </c>
      <c r="DT41" s="76"/>
      <c r="DU41" s="76"/>
      <c r="DV41" s="76"/>
      <c r="DW41" s="76"/>
      <c r="DX41" s="76"/>
      <c r="DY41" s="76"/>
      <c r="DZ41" s="76"/>
      <c r="EA41" s="76"/>
      <c r="EB41" s="76"/>
      <c r="EC41" s="76"/>
      <c r="ED41" s="77"/>
      <c r="EE41" s="70" t="s">
        <v>82</v>
      </c>
      <c r="EF41" s="71"/>
      <c r="EG41" s="71"/>
      <c r="EH41" s="71"/>
      <c r="EI41" s="71"/>
      <c r="EJ41" s="71"/>
      <c r="EK41" s="71"/>
      <c r="EL41" s="71"/>
      <c r="EM41" s="71"/>
      <c r="EN41" s="72"/>
      <c r="EO41" s="73" t="s">
        <v>90</v>
      </c>
      <c r="EP41" s="73"/>
      <c r="EQ41" s="73"/>
      <c r="ER41" s="73"/>
      <c r="ES41" s="73"/>
      <c r="ET41" s="73"/>
      <c r="EU41" s="73"/>
      <c r="EV41" s="73"/>
      <c r="EW41" s="73"/>
      <c r="EX41" s="74"/>
    </row>
    <row r="42" spans="1:154" s="22" customFormat="1" ht="12.75" customHeight="1" thickBot="1">
      <c r="A42" s="78" t="s">
        <v>78</v>
      </c>
      <c r="B42" s="79"/>
      <c r="C42" s="79"/>
      <c r="D42" s="79"/>
      <c r="E42" s="79"/>
      <c r="F42" s="79"/>
      <c r="G42" s="79"/>
      <c r="H42" s="79"/>
      <c r="I42" s="79"/>
      <c r="J42" s="80"/>
      <c r="K42" s="81" t="s">
        <v>79</v>
      </c>
      <c r="L42" s="79"/>
      <c r="M42" s="79"/>
      <c r="N42" s="79"/>
      <c r="O42" s="79"/>
      <c r="P42" s="79"/>
      <c r="Q42" s="79"/>
      <c r="R42" s="79"/>
      <c r="S42" s="79"/>
      <c r="T42" s="80"/>
      <c r="U42" s="81" t="s">
        <v>103</v>
      </c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80"/>
      <c r="AH42" s="81" t="s">
        <v>86</v>
      </c>
      <c r="AI42" s="79"/>
      <c r="AJ42" s="79"/>
      <c r="AK42" s="79"/>
      <c r="AL42" s="79"/>
      <c r="AM42" s="79"/>
      <c r="AN42" s="79"/>
      <c r="AO42" s="79"/>
      <c r="AP42" s="80"/>
      <c r="AQ42" s="81" t="s">
        <v>95</v>
      </c>
      <c r="AR42" s="79"/>
      <c r="AS42" s="79"/>
      <c r="AT42" s="79"/>
      <c r="AU42" s="79"/>
      <c r="AV42" s="79"/>
      <c r="AW42" s="79"/>
      <c r="AX42" s="79"/>
      <c r="AY42" s="79"/>
      <c r="AZ42" s="79"/>
      <c r="BA42" s="79"/>
      <c r="BB42" s="79"/>
      <c r="BC42" s="79"/>
      <c r="BD42" s="79"/>
      <c r="BE42" s="79"/>
      <c r="BF42" s="80"/>
      <c r="BG42" s="82">
        <f>Лист1!AS76</f>
        <v>0</v>
      </c>
      <c r="BH42" s="83"/>
      <c r="BI42" s="83"/>
      <c r="BJ42" s="83"/>
      <c r="BK42" s="83"/>
      <c r="BL42" s="83"/>
      <c r="BM42" s="83"/>
      <c r="BN42" s="83"/>
      <c r="BO42" s="83"/>
      <c r="BP42" s="83"/>
      <c r="BQ42" s="83"/>
      <c r="BR42" s="84"/>
      <c r="BS42" s="70" t="s">
        <v>82</v>
      </c>
      <c r="BT42" s="71"/>
      <c r="BU42" s="71"/>
      <c r="BV42" s="71"/>
      <c r="BW42" s="71"/>
      <c r="BX42" s="71"/>
      <c r="BY42" s="71"/>
      <c r="BZ42" s="71"/>
      <c r="CA42" s="71"/>
      <c r="CB42" s="72"/>
      <c r="CC42" s="73" t="s">
        <v>90</v>
      </c>
      <c r="CD42" s="73"/>
      <c r="CE42" s="73"/>
      <c r="CF42" s="73"/>
      <c r="CG42" s="73"/>
      <c r="CH42" s="73"/>
      <c r="CI42" s="73"/>
      <c r="CJ42" s="73"/>
      <c r="CK42" s="73"/>
      <c r="CL42" s="74"/>
      <c r="CM42" s="75">
        <f t="shared" si="0"/>
        <v>0</v>
      </c>
      <c r="CN42" s="76"/>
      <c r="CO42" s="76"/>
      <c r="CP42" s="76"/>
      <c r="CQ42" s="76"/>
      <c r="CR42" s="76"/>
      <c r="CS42" s="76"/>
      <c r="CT42" s="76"/>
      <c r="CU42" s="76"/>
      <c r="CV42" s="76"/>
      <c r="CW42" s="76"/>
      <c r="CX42" s="77"/>
      <c r="CY42" s="70" t="s">
        <v>82</v>
      </c>
      <c r="CZ42" s="71"/>
      <c r="DA42" s="71"/>
      <c r="DB42" s="71"/>
      <c r="DC42" s="71"/>
      <c r="DD42" s="71"/>
      <c r="DE42" s="71"/>
      <c r="DF42" s="71"/>
      <c r="DG42" s="71"/>
      <c r="DH42" s="72"/>
      <c r="DI42" s="73" t="s">
        <v>90</v>
      </c>
      <c r="DJ42" s="73"/>
      <c r="DK42" s="73"/>
      <c r="DL42" s="73"/>
      <c r="DM42" s="73"/>
      <c r="DN42" s="73"/>
      <c r="DO42" s="73"/>
      <c r="DP42" s="73"/>
      <c r="DQ42" s="73"/>
      <c r="DR42" s="74"/>
      <c r="DS42" s="75">
        <f t="shared" si="1"/>
        <v>0</v>
      </c>
      <c r="DT42" s="76"/>
      <c r="DU42" s="76"/>
      <c r="DV42" s="76"/>
      <c r="DW42" s="76"/>
      <c r="DX42" s="76"/>
      <c r="DY42" s="76"/>
      <c r="DZ42" s="76"/>
      <c r="EA42" s="76"/>
      <c r="EB42" s="76"/>
      <c r="EC42" s="76"/>
      <c r="ED42" s="77"/>
      <c r="EE42" s="70" t="s">
        <v>82</v>
      </c>
      <c r="EF42" s="71"/>
      <c r="EG42" s="71"/>
      <c r="EH42" s="71"/>
      <c r="EI42" s="71"/>
      <c r="EJ42" s="71"/>
      <c r="EK42" s="71"/>
      <c r="EL42" s="71"/>
      <c r="EM42" s="71"/>
      <c r="EN42" s="72"/>
      <c r="EO42" s="73" t="s">
        <v>90</v>
      </c>
      <c r="EP42" s="73"/>
      <c r="EQ42" s="73"/>
      <c r="ER42" s="73"/>
      <c r="ES42" s="73"/>
      <c r="ET42" s="73"/>
      <c r="EU42" s="73"/>
      <c r="EV42" s="73"/>
      <c r="EW42" s="73"/>
      <c r="EX42" s="74"/>
    </row>
    <row r="43" spans="1:154" s="22" customFormat="1" ht="12.75" customHeight="1" thickBot="1">
      <c r="A43" s="78" t="s">
        <v>78</v>
      </c>
      <c r="B43" s="79"/>
      <c r="C43" s="79"/>
      <c r="D43" s="79"/>
      <c r="E43" s="79"/>
      <c r="F43" s="79"/>
      <c r="G43" s="79"/>
      <c r="H43" s="79"/>
      <c r="I43" s="79"/>
      <c r="J43" s="80"/>
      <c r="K43" s="81" t="s">
        <v>79</v>
      </c>
      <c r="L43" s="79"/>
      <c r="M43" s="79"/>
      <c r="N43" s="79"/>
      <c r="O43" s="79"/>
      <c r="P43" s="79"/>
      <c r="Q43" s="79"/>
      <c r="R43" s="79"/>
      <c r="S43" s="79"/>
      <c r="T43" s="80"/>
      <c r="U43" s="81" t="s">
        <v>104</v>
      </c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80"/>
      <c r="AH43" s="81" t="s">
        <v>87</v>
      </c>
      <c r="AI43" s="79"/>
      <c r="AJ43" s="79"/>
      <c r="AK43" s="79"/>
      <c r="AL43" s="79"/>
      <c r="AM43" s="79"/>
      <c r="AN43" s="79"/>
      <c r="AO43" s="79"/>
      <c r="AP43" s="80"/>
      <c r="AQ43" s="81" t="s">
        <v>91</v>
      </c>
      <c r="AR43" s="79"/>
      <c r="AS43" s="79"/>
      <c r="AT43" s="79"/>
      <c r="AU43" s="79"/>
      <c r="AV43" s="79"/>
      <c r="AW43" s="79"/>
      <c r="AX43" s="79"/>
      <c r="AY43" s="79"/>
      <c r="AZ43" s="79"/>
      <c r="BA43" s="79"/>
      <c r="BB43" s="79"/>
      <c r="BC43" s="79"/>
      <c r="BD43" s="79"/>
      <c r="BE43" s="79"/>
      <c r="BF43" s="80"/>
      <c r="BG43" s="82">
        <f>Лист1!AN99</f>
        <v>19000</v>
      </c>
      <c r="BH43" s="83"/>
      <c r="BI43" s="83"/>
      <c r="BJ43" s="83"/>
      <c r="BK43" s="83"/>
      <c r="BL43" s="83"/>
      <c r="BM43" s="83"/>
      <c r="BN43" s="83"/>
      <c r="BO43" s="83"/>
      <c r="BP43" s="83"/>
      <c r="BQ43" s="83"/>
      <c r="BR43" s="84"/>
      <c r="BS43" s="70" t="s">
        <v>82</v>
      </c>
      <c r="BT43" s="71"/>
      <c r="BU43" s="71"/>
      <c r="BV43" s="71"/>
      <c r="BW43" s="71"/>
      <c r="BX43" s="71"/>
      <c r="BY43" s="71"/>
      <c r="BZ43" s="71"/>
      <c r="CA43" s="71"/>
      <c r="CB43" s="72"/>
      <c r="CC43" s="73" t="s">
        <v>90</v>
      </c>
      <c r="CD43" s="73"/>
      <c r="CE43" s="73"/>
      <c r="CF43" s="73"/>
      <c r="CG43" s="73"/>
      <c r="CH43" s="73"/>
      <c r="CI43" s="73"/>
      <c r="CJ43" s="73"/>
      <c r="CK43" s="73"/>
      <c r="CL43" s="74"/>
      <c r="CM43" s="75">
        <f t="shared" si="0"/>
        <v>19000</v>
      </c>
      <c r="CN43" s="76"/>
      <c r="CO43" s="76"/>
      <c r="CP43" s="76"/>
      <c r="CQ43" s="76"/>
      <c r="CR43" s="76"/>
      <c r="CS43" s="76"/>
      <c r="CT43" s="76"/>
      <c r="CU43" s="76"/>
      <c r="CV43" s="76"/>
      <c r="CW43" s="76"/>
      <c r="CX43" s="77"/>
      <c r="CY43" s="70" t="s">
        <v>82</v>
      </c>
      <c r="CZ43" s="71"/>
      <c r="DA43" s="71"/>
      <c r="DB43" s="71"/>
      <c r="DC43" s="71"/>
      <c r="DD43" s="71"/>
      <c r="DE43" s="71"/>
      <c r="DF43" s="71"/>
      <c r="DG43" s="71"/>
      <c r="DH43" s="72"/>
      <c r="DI43" s="73" t="s">
        <v>90</v>
      </c>
      <c r="DJ43" s="73"/>
      <c r="DK43" s="73"/>
      <c r="DL43" s="73"/>
      <c r="DM43" s="73"/>
      <c r="DN43" s="73"/>
      <c r="DO43" s="73"/>
      <c r="DP43" s="73"/>
      <c r="DQ43" s="73"/>
      <c r="DR43" s="74"/>
      <c r="DS43" s="75">
        <f t="shared" si="1"/>
        <v>19000</v>
      </c>
      <c r="DT43" s="76"/>
      <c r="DU43" s="76"/>
      <c r="DV43" s="76"/>
      <c r="DW43" s="76"/>
      <c r="DX43" s="76"/>
      <c r="DY43" s="76"/>
      <c r="DZ43" s="76"/>
      <c r="EA43" s="76"/>
      <c r="EB43" s="76"/>
      <c r="EC43" s="76"/>
      <c r="ED43" s="77"/>
      <c r="EE43" s="70" t="s">
        <v>82</v>
      </c>
      <c r="EF43" s="71"/>
      <c r="EG43" s="71"/>
      <c r="EH43" s="71"/>
      <c r="EI43" s="71"/>
      <c r="EJ43" s="71"/>
      <c r="EK43" s="71"/>
      <c r="EL43" s="71"/>
      <c r="EM43" s="71"/>
      <c r="EN43" s="72"/>
      <c r="EO43" s="73" t="s">
        <v>90</v>
      </c>
      <c r="EP43" s="73"/>
      <c r="EQ43" s="73"/>
      <c r="ER43" s="73"/>
      <c r="ES43" s="73"/>
      <c r="ET43" s="73"/>
      <c r="EU43" s="73"/>
      <c r="EV43" s="73"/>
      <c r="EW43" s="73"/>
      <c r="EX43" s="74"/>
    </row>
    <row r="44" spans="1:154" s="22" customFormat="1" ht="12.75" customHeight="1" thickBot="1">
      <c r="A44" s="78" t="s">
        <v>78</v>
      </c>
      <c r="B44" s="79"/>
      <c r="C44" s="79"/>
      <c r="D44" s="79"/>
      <c r="E44" s="79"/>
      <c r="F44" s="79"/>
      <c r="G44" s="79"/>
      <c r="H44" s="79"/>
      <c r="I44" s="79"/>
      <c r="J44" s="80"/>
      <c r="K44" s="81" t="s">
        <v>79</v>
      </c>
      <c r="L44" s="79"/>
      <c r="M44" s="79"/>
      <c r="N44" s="79"/>
      <c r="O44" s="79"/>
      <c r="P44" s="79"/>
      <c r="Q44" s="79"/>
      <c r="R44" s="79"/>
      <c r="S44" s="79"/>
      <c r="T44" s="80"/>
      <c r="U44" s="81" t="s">
        <v>105</v>
      </c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80"/>
      <c r="AH44" s="81" t="s">
        <v>87</v>
      </c>
      <c r="AI44" s="79"/>
      <c r="AJ44" s="79"/>
      <c r="AK44" s="79"/>
      <c r="AL44" s="79"/>
      <c r="AM44" s="79"/>
      <c r="AN44" s="79"/>
      <c r="AO44" s="79"/>
      <c r="AP44" s="80"/>
      <c r="AQ44" s="81" t="s">
        <v>96</v>
      </c>
      <c r="AR44" s="79"/>
      <c r="AS44" s="79"/>
      <c r="AT44" s="79"/>
      <c r="AU44" s="79"/>
      <c r="AV44" s="79"/>
      <c r="AW44" s="79"/>
      <c r="AX44" s="79"/>
      <c r="AY44" s="79"/>
      <c r="AZ44" s="79"/>
      <c r="BA44" s="79"/>
      <c r="BB44" s="79"/>
      <c r="BC44" s="79"/>
      <c r="BD44" s="79"/>
      <c r="BE44" s="79"/>
      <c r="BF44" s="80"/>
      <c r="BG44" s="82">
        <f>Лист1!AQ114</f>
        <v>137737</v>
      </c>
      <c r="BH44" s="83"/>
      <c r="BI44" s="83"/>
      <c r="BJ44" s="83"/>
      <c r="BK44" s="83"/>
      <c r="BL44" s="83"/>
      <c r="BM44" s="83"/>
      <c r="BN44" s="83"/>
      <c r="BO44" s="83"/>
      <c r="BP44" s="83"/>
      <c r="BQ44" s="83"/>
      <c r="BR44" s="84"/>
      <c r="BS44" s="70" t="s">
        <v>82</v>
      </c>
      <c r="BT44" s="71"/>
      <c r="BU44" s="71"/>
      <c r="BV44" s="71"/>
      <c r="BW44" s="71"/>
      <c r="BX44" s="71"/>
      <c r="BY44" s="71"/>
      <c r="BZ44" s="71"/>
      <c r="CA44" s="71"/>
      <c r="CB44" s="72"/>
      <c r="CC44" s="73" t="s">
        <v>90</v>
      </c>
      <c r="CD44" s="73"/>
      <c r="CE44" s="73"/>
      <c r="CF44" s="73"/>
      <c r="CG44" s="73"/>
      <c r="CH44" s="73"/>
      <c r="CI44" s="73"/>
      <c r="CJ44" s="73"/>
      <c r="CK44" s="73"/>
      <c r="CL44" s="74"/>
      <c r="CM44" s="75">
        <f t="shared" si="0"/>
        <v>137737</v>
      </c>
      <c r="CN44" s="76"/>
      <c r="CO44" s="76"/>
      <c r="CP44" s="76"/>
      <c r="CQ44" s="76"/>
      <c r="CR44" s="76"/>
      <c r="CS44" s="76"/>
      <c r="CT44" s="76"/>
      <c r="CU44" s="76"/>
      <c r="CV44" s="76"/>
      <c r="CW44" s="76"/>
      <c r="CX44" s="77"/>
      <c r="CY44" s="70" t="s">
        <v>82</v>
      </c>
      <c r="CZ44" s="71"/>
      <c r="DA44" s="71"/>
      <c r="DB44" s="71"/>
      <c r="DC44" s="71"/>
      <c r="DD44" s="71"/>
      <c r="DE44" s="71"/>
      <c r="DF44" s="71"/>
      <c r="DG44" s="71"/>
      <c r="DH44" s="72"/>
      <c r="DI44" s="73" t="s">
        <v>90</v>
      </c>
      <c r="DJ44" s="73"/>
      <c r="DK44" s="73"/>
      <c r="DL44" s="73"/>
      <c r="DM44" s="73"/>
      <c r="DN44" s="73"/>
      <c r="DO44" s="73"/>
      <c r="DP44" s="73"/>
      <c r="DQ44" s="73"/>
      <c r="DR44" s="74"/>
      <c r="DS44" s="75">
        <f t="shared" si="1"/>
        <v>137737</v>
      </c>
      <c r="DT44" s="76"/>
      <c r="DU44" s="76"/>
      <c r="DV44" s="76"/>
      <c r="DW44" s="76"/>
      <c r="DX44" s="76"/>
      <c r="DY44" s="76"/>
      <c r="DZ44" s="76"/>
      <c r="EA44" s="76"/>
      <c r="EB44" s="76"/>
      <c r="EC44" s="76"/>
      <c r="ED44" s="77"/>
      <c r="EE44" s="70" t="s">
        <v>82</v>
      </c>
      <c r="EF44" s="71"/>
      <c r="EG44" s="71"/>
      <c r="EH44" s="71"/>
      <c r="EI44" s="71"/>
      <c r="EJ44" s="71"/>
      <c r="EK44" s="71"/>
      <c r="EL44" s="71"/>
      <c r="EM44" s="71"/>
      <c r="EN44" s="72"/>
      <c r="EO44" s="73" t="s">
        <v>90</v>
      </c>
      <c r="EP44" s="73"/>
      <c r="EQ44" s="73"/>
      <c r="ER44" s="73"/>
      <c r="ES44" s="73"/>
      <c r="ET44" s="73"/>
      <c r="EU44" s="73"/>
      <c r="EV44" s="73"/>
      <c r="EW44" s="73"/>
      <c r="EX44" s="74"/>
    </row>
    <row r="45" spans="1:154" s="22" customFormat="1" ht="12.75" customHeight="1" thickBot="1">
      <c r="A45" s="78" t="s">
        <v>78</v>
      </c>
      <c r="B45" s="79"/>
      <c r="C45" s="79"/>
      <c r="D45" s="79"/>
      <c r="E45" s="79"/>
      <c r="F45" s="79"/>
      <c r="G45" s="79"/>
      <c r="H45" s="79"/>
      <c r="I45" s="79"/>
      <c r="J45" s="80"/>
      <c r="K45" s="81" t="s">
        <v>79</v>
      </c>
      <c r="L45" s="79"/>
      <c r="M45" s="79"/>
      <c r="N45" s="79"/>
      <c r="O45" s="79"/>
      <c r="P45" s="79"/>
      <c r="Q45" s="79"/>
      <c r="R45" s="79"/>
      <c r="S45" s="79"/>
      <c r="T45" s="80"/>
      <c r="U45" s="81" t="s">
        <v>103</v>
      </c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80"/>
      <c r="AH45" s="81" t="s">
        <v>87</v>
      </c>
      <c r="AI45" s="79"/>
      <c r="AJ45" s="79"/>
      <c r="AK45" s="79"/>
      <c r="AL45" s="79"/>
      <c r="AM45" s="79"/>
      <c r="AN45" s="79"/>
      <c r="AO45" s="79"/>
      <c r="AP45" s="80"/>
      <c r="AQ45" s="81" t="s">
        <v>95</v>
      </c>
      <c r="AR45" s="79"/>
      <c r="AS45" s="79"/>
      <c r="AT45" s="79"/>
      <c r="AU45" s="79"/>
      <c r="AV45" s="79"/>
      <c r="AW45" s="79"/>
      <c r="AX45" s="79"/>
      <c r="AY45" s="79"/>
      <c r="AZ45" s="79"/>
      <c r="BA45" s="79"/>
      <c r="BB45" s="79"/>
      <c r="BC45" s="79"/>
      <c r="BD45" s="79"/>
      <c r="BE45" s="79"/>
      <c r="BF45" s="80"/>
      <c r="BG45" s="82">
        <f>Лист1!AQ128-Лист1!AQ121</f>
        <v>114170</v>
      </c>
      <c r="BH45" s="83"/>
      <c r="BI45" s="83"/>
      <c r="BJ45" s="83"/>
      <c r="BK45" s="83"/>
      <c r="BL45" s="83"/>
      <c r="BM45" s="83"/>
      <c r="BN45" s="83"/>
      <c r="BO45" s="83"/>
      <c r="BP45" s="83"/>
      <c r="BQ45" s="83"/>
      <c r="BR45" s="84"/>
      <c r="BS45" s="70" t="s">
        <v>82</v>
      </c>
      <c r="BT45" s="71"/>
      <c r="BU45" s="71"/>
      <c r="BV45" s="71"/>
      <c r="BW45" s="71"/>
      <c r="BX45" s="71"/>
      <c r="BY45" s="71"/>
      <c r="BZ45" s="71"/>
      <c r="CA45" s="71"/>
      <c r="CB45" s="72"/>
      <c r="CC45" s="73" t="s">
        <v>90</v>
      </c>
      <c r="CD45" s="73"/>
      <c r="CE45" s="73"/>
      <c r="CF45" s="73"/>
      <c r="CG45" s="73"/>
      <c r="CH45" s="73"/>
      <c r="CI45" s="73"/>
      <c r="CJ45" s="73"/>
      <c r="CK45" s="73"/>
      <c r="CL45" s="74"/>
      <c r="CM45" s="75">
        <f t="shared" si="0"/>
        <v>114170</v>
      </c>
      <c r="CN45" s="76"/>
      <c r="CO45" s="76"/>
      <c r="CP45" s="76"/>
      <c r="CQ45" s="76"/>
      <c r="CR45" s="76"/>
      <c r="CS45" s="76"/>
      <c r="CT45" s="76"/>
      <c r="CU45" s="76"/>
      <c r="CV45" s="76"/>
      <c r="CW45" s="76"/>
      <c r="CX45" s="77"/>
      <c r="CY45" s="70" t="s">
        <v>82</v>
      </c>
      <c r="CZ45" s="71"/>
      <c r="DA45" s="71"/>
      <c r="DB45" s="71"/>
      <c r="DC45" s="71"/>
      <c r="DD45" s="71"/>
      <c r="DE45" s="71"/>
      <c r="DF45" s="71"/>
      <c r="DG45" s="71"/>
      <c r="DH45" s="72"/>
      <c r="DI45" s="73" t="s">
        <v>90</v>
      </c>
      <c r="DJ45" s="73"/>
      <c r="DK45" s="73"/>
      <c r="DL45" s="73"/>
      <c r="DM45" s="73"/>
      <c r="DN45" s="73"/>
      <c r="DO45" s="73"/>
      <c r="DP45" s="73"/>
      <c r="DQ45" s="73"/>
      <c r="DR45" s="74"/>
      <c r="DS45" s="75">
        <f t="shared" si="1"/>
        <v>114170</v>
      </c>
      <c r="DT45" s="76"/>
      <c r="DU45" s="76"/>
      <c r="DV45" s="76"/>
      <c r="DW45" s="76"/>
      <c r="DX45" s="76"/>
      <c r="DY45" s="76"/>
      <c r="DZ45" s="76"/>
      <c r="EA45" s="76"/>
      <c r="EB45" s="76"/>
      <c r="EC45" s="76"/>
      <c r="ED45" s="77"/>
      <c r="EE45" s="70" t="s">
        <v>82</v>
      </c>
      <c r="EF45" s="71"/>
      <c r="EG45" s="71"/>
      <c r="EH45" s="71"/>
      <c r="EI45" s="71"/>
      <c r="EJ45" s="71"/>
      <c r="EK45" s="71"/>
      <c r="EL45" s="71"/>
      <c r="EM45" s="71"/>
      <c r="EN45" s="72"/>
      <c r="EO45" s="73" t="s">
        <v>90</v>
      </c>
      <c r="EP45" s="73"/>
      <c r="EQ45" s="73"/>
      <c r="ER45" s="73"/>
      <c r="ES45" s="73"/>
      <c r="ET45" s="73"/>
      <c r="EU45" s="73"/>
      <c r="EV45" s="73"/>
      <c r="EW45" s="73"/>
      <c r="EX45" s="74"/>
    </row>
    <row r="46" spans="1:154" s="22" customFormat="1" ht="12.75" customHeight="1" thickBot="1">
      <c r="A46" s="78" t="s">
        <v>78</v>
      </c>
      <c r="B46" s="79"/>
      <c r="C46" s="79"/>
      <c r="D46" s="79"/>
      <c r="E46" s="79"/>
      <c r="F46" s="79"/>
      <c r="G46" s="79"/>
      <c r="H46" s="79"/>
      <c r="I46" s="79"/>
      <c r="J46" s="80"/>
      <c r="K46" s="81" t="s">
        <v>79</v>
      </c>
      <c r="L46" s="79"/>
      <c r="M46" s="79"/>
      <c r="N46" s="79"/>
      <c r="O46" s="79"/>
      <c r="P46" s="79"/>
      <c r="Q46" s="79"/>
      <c r="R46" s="79"/>
      <c r="S46" s="79"/>
      <c r="T46" s="80"/>
      <c r="U46" s="81" t="s">
        <v>80</v>
      </c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80"/>
      <c r="AH46" s="81" t="s">
        <v>87</v>
      </c>
      <c r="AI46" s="79"/>
      <c r="AJ46" s="79"/>
      <c r="AK46" s="79"/>
      <c r="AL46" s="79"/>
      <c r="AM46" s="79"/>
      <c r="AN46" s="79"/>
      <c r="AO46" s="79"/>
      <c r="AP46" s="80"/>
      <c r="AQ46" s="81" t="s">
        <v>95</v>
      </c>
      <c r="AR46" s="79"/>
      <c r="AS46" s="79"/>
      <c r="AT46" s="79"/>
      <c r="AU46" s="79"/>
      <c r="AV46" s="79"/>
      <c r="AW46" s="79"/>
      <c r="AX46" s="79"/>
      <c r="AY46" s="79"/>
      <c r="AZ46" s="79"/>
      <c r="BA46" s="79"/>
      <c r="BB46" s="79"/>
      <c r="BC46" s="79"/>
      <c r="BD46" s="79"/>
      <c r="BE46" s="79"/>
      <c r="BF46" s="80"/>
      <c r="BG46" s="82">
        <f>Лист1!AQ121</f>
        <v>187800</v>
      </c>
      <c r="BH46" s="83"/>
      <c r="BI46" s="83"/>
      <c r="BJ46" s="83"/>
      <c r="BK46" s="83"/>
      <c r="BL46" s="83"/>
      <c r="BM46" s="83"/>
      <c r="BN46" s="83"/>
      <c r="BO46" s="83"/>
      <c r="BP46" s="83"/>
      <c r="BQ46" s="83"/>
      <c r="BR46" s="84"/>
      <c r="BS46" s="70" t="s">
        <v>82</v>
      </c>
      <c r="BT46" s="71"/>
      <c r="BU46" s="71"/>
      <c r="BV46" s="71"/>
      <c r="BW46" s="71"/>
      <c r="BX46" s="71"/>
      <c r="BY46" s="71"/>
      <c r="BZ46" s="71"/>
      <c r="CA46" s="71"/>
      <c r="CB46" s="72"/>
      <c r="CC46" s="73" t="s">
        <v>90</v>
      </c>
      <c r="CD46" s="73"/>
      <c r="CE46" s="73"/>
      <c r="CF46" s="73"/>
      <c r="CG46" s="73"/>
      <c r="CH46" s="73"/>
      <c r="CI46" s="73"/>
      <c r="CJ46" s="73"/>
      <c r="CK46" s="73"/>
      <c r="CL46" s="74"/>
      <c r="CM46" s="75">
        <f t="shared" si="0"/>
        <v>187800</v>
      </c>
      <c r="CN46" s="76"/>
      <c r="CO46" s="76"/>
      <c r="CP46" s="76"/>
      <c r="CQ46" s="76"/>
      <c r="CR46" s="76"/>
      <c r="CS46" s="76"/>
      <c r="CT46" s="76"/>
      <c r="CU46" s="76"/>
      <c r="CV46" s="76"/>
      <c r="CW46" s="76"/>
      <c r="CX46" s="77"/>
      <c r="CY46" s="70" t="s">
        <v>82</v>
      </c>
      <c r="CZ46" s="71"/>
      <c r="DA46" s="71"/>
      <c r="DB46" s="71"/>
      <c r="DC46" s="71"/>
      <c r="DD46" s="71"/>
      <c r="DE46" s="71"/>
      <c r="DF46" s="71"/>
      <c r="DG46" s="71"/>
      <c r="DH46" s="72"/>
      <c r="DI46" s="73" t="s">
        <v>90</v>
      </c>
      <c r="DJ46" s="73"/>
      <c r="DK46" s="73"/>
      <c r="DL46" s="73"/>
      <c r="DM46" s="73"/>
      <c r="DN46" s="73"/>
      <c r="DO46" s="73"/>
      <c r="DP46" s="73"/>
      <c r="DQ46" s="73"/>
      <c r="DR46" s="74"/>
      <c r="DS46" s="75">
        <f t="shared" si="1"/>
        <v>187800</v>
      </c>
      <c r="DT46" s="76"/>
      <c r="DU46" s="76"/>
      <c r="DV46" s="76"/>
      <c r="DW46" s="76"/>
      <c r="DX46" s="76"/>
      <c r="DY46" s="76"/>
      <c r="DZ46" s="76"/>
      <c r="EA46" s="76"/>
      <c r="EB46" s="76"/>
      <c r="EC46" s="76"/>
      <c r="ED46" s="77"/>
      <c r="EE46" s="70" t="s">
        <v>82</v>
      </c>
      <c r="EF46" s="71"/>
      <c r="EG46" s="71"/>
      <c r="EH46" s="71"/>
      <c r="EI46" s="71"/>
      <c r="EJ46" s="71"/>
      <c r="EK46" s="71"/>
      <c r="EL46" s="71"/>
      <c r="EM46" s="71"/>
      <c r="EN46" s="72"/>
      <c r="EO46" s="73" t="s">
        <v>90</v>
      </c>
      <c r="EP46" s="73"/>
      <c r="EQ46" s="73"/>
      <c r="ER46" s="73"/>
      <c r="ES46" s="73"/>
      <c r="ET46" s="73"/>
      <c r="EU46" s="73"/>
      <c r="EV46" s="73"/>
      <c r="EW46" s="73"/>
      <c r="EX46" s="74"/>
    </row>
    <row r="47" spans="1:154" s="22" customFormat="1" ht="12.75" customHeight="1" thickBot="1">
      <c r="A47" s="78" t="s">
        <v>78</v>
      </c>
      <c r="B47" s="79"/>
      <c r="C47" s="79"/>
      <c r="D47" s="79"/>
      <c r="E47" s="79"/>
      <c r="F47" s="79"/>
      <c r="G47" s="79"/>
      <c r="H47" s="79"/>
      <c r="I47" s="79"/>
      <c r="J47" s="80"/>
      <c r="K47" s="81" t="s">
        <v>79</v>
      </c>
      <c r="L47" s="79"/>
      <c r="M47" s="79"/>
      <c r="N47" s="79"/>
      <c r="O47" s="79"/>
      <c r="P47" s="79"/>
      <c r="Q47" s="79"/>
      <c r="R47" s="79"/>
      <c r="S47" s="79"/>
      <c r="T47" s="80"/>
      <c r="U47" s="81" t="s">
        <v>155</v>
      </c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80"/>
      <c r="AH47" s="81" t="s">
        <v>87</v>
      </c>
      <c r="AI47" s="79"/>
      <c r="AJ47" s="79"/>
      <c r="AK47" s="79"/>
      <c r="AL47" s="79"/>
      <c r="AM47" s="79"/>
      <c r="AN47" s="79"/>
      <c r="AO47" s="79"/>
      <c r="AP47" s="80"/>
      <c r="AQ47" s="81" t="s">
        <v>156</v>
      </c>
      <c r="AR47" s="79"/>
      <c r="AS47" s="79"/>
      <c r="AT47" s="79"/>
      <c r="AU47" s="79"/>
      <c r="AV47" s="79"/>
      <c r="AW47" s="79"/>
      <c r="AX47" s="79"/>
      <c r="AY47" s="79"/>
      <c r="AZ47" s="79"/>
      <c r="BA47" s="79"/>
      <c r="BB47" s="79"/>
      <c r="BC47" s="79"/>
      <c r="BD47" s="79"/>
      <c r="BE47" s="79"/>
      <c r="BF47" s="80"/>
      <c r="BG47" s="82">
        <f>Лист1!AN90</f>
        <v>4200</v>
      </c>
      <c r="BH47" s="83"/>
      <c r="BI47" s="83"/>
      <c r="BJ47" s="83"/>
      <c r="BK47" s="83"/>
      <c r="BL47" s="83"/>
      <c r="BM47" s="83"/>
      <c r="BN47" s="83"/>
      <c r="BO47" s="83"/>
      <c r="BP47" s="83"/>
      <c r="BQ47" s="83"/>
      <c r="BR47" s="84"/>
      <c r="BS47" s="70" t="s">
        <v>82</v>
      </c>
      <c r="BT47" s="71"/>
      <c r="BU47" s="71"/>
      <c r="BV47" s="71"/>
      <c r="BW47" s="71"/>
      <c r="BX47" s="71"/>
      <c r="BY47" s="71"/>
      <c r="BZ47" s="71"/>
      <c r="CA47" s="71"/>
      <c r="CB47" s="72"/>
      <c r="CC47" s="73" t="s">
        <v>90</v>
      </c>
      <c r="CD47" s="73"/>
      <c r="CE47" s="73"/>
      <c r="CF47" s="73"/>
      <c r="CG47" s="73"/>
      <c r="CH47" s="73"/>
      <c r="CI47" s="73"/>
      <c r="CJ47" s="73"/>
      <c r="CK47" s="73"/>
      <c r="CL47" s="74"/>
      <c r="CM47" s="75">
        <f t="shared" si="0"/>
        <v>4200</v>
      </c>
      <c r="CN47" s="76"/>
      <c r="CO47" s="76"/>
      <c r="CP47" s="76"/>
      <c r="CQ47" s="76"/>
      <c r="CR47" s="76"/>
      <c r="CS47" s="76"/>
      <c r="CT47" s="76"/>
      <c r="CU47" s="76"/>
      <c r="CV47" s="76"/>
      <c r="CW47" s="76"/>
      <c r="CX47" s="77"/>
      <c r="CY47" s="70" t="s">
        <v>82</v>
      </c>
      <c r="CZ47" s="71"/>
      <c r="DA47" s="71"/>
      <c r="DB47" s="71"/>
      <c r="DC47" s="71"/>
      <c r="DD47" s="71"/>
      <c r="DE47" s="71"/>
      <c r="DF47" s="71"/>
      <c r="DG47" s="71"/>
      <c r="DH47" s="72"/>
      <c r="DI47" s="73" t="s">
        <v>90</v>
      </c>
      <c r="DJ47" s="73"/>
      <c r="DK47" s="73"/>
      <c r="DL47" s="73"/>
      <c r="DM47" s="73"/>
      <c r="DN47" s="73"/>
      <c r="DO47" s="73"/>
      <c r="DP47" s="73"/>
      <c r="DQ47" s="73"/>
      <c r="DR47" s="74"/>
      <c r="DS47" s="75">
        <f t="shared" si="1"/>
        <v>4200</v>
      </c>
      <c r="DT47" s="76"/>
      <c r="DU47" s="76"/>
      <c r="DV47" s="76"/>
      <c r="DW47" s="76"/>
      <c r="DX47" s="76"/>
      <c r="DY47" s="76"/>
      <c r="DZ47" s="76"/>
      <c r="EA47" s="76"/>
      <c r="EB47" s="76"/>
      <c r="EC47" s="76"/>
      <c r="ED47" s="77"/>
      <c r="EE47" s="70" t="s">
        <v>82</v>
      </c>
      <c r="EF47" s="71"/>
      <c r="EG47" s="71"/>
      <c r="EH47" s="71"/>
      <c r="EI47" s="71"/>
      <c r="EJ47" s="71"/>
      <c r="EK47" s="71"/>
      <c r="EL47" s="71"/>
      <c r="EM47" s="71"/>
      <c r="EN47" s="72"/>
      <c r="EO47" s="73" t="s">
        <v>90</v>
      </c>
      <c r="EP47" s="73"/>
      <c r="EQ47" s="73"/>
      <c r="ER47" s="73"/>
      <c r="ES47" s="73"/>
      <c r="ET47" s="73"/>
      <c r="EU47" s="73"/>
      <c r="EV47" s="73"/>
      <c r="EW47" s="73"/>
      <c r="EX47" s="74"/>
    </row>
    <row r="48" spans="1:154" s="22" customFormat="1" ht="12.75" customHeight="1" thickBot="1">
      <c r="A48" s="78" t="s">
        <v>78</v>
      </c>
      <c r="B48" s="79"/>
      <c r="C48" s="79"/>
      <c r="D48" s="79"/>
      <c r="E48" s="79"/>
      <c r="F48" s="79"/>
      <c r="G48" s="79"/>
      <c r="H48" s="79"/>
      <c r="I48" s="79"/>
      <c r="J48" s="80"/>
      <c r="K48" s="81" t="s">
        <v>79</v>
      </c>
      <c r="L48" s="79"/>
      <c r="M48" s="79"/>
      <c r="N48" s="79"/>
      <c r="O48" s="79"/>
      <c r="P48" s="79"/>
      <c r="Q48" s="79"/>
      <c r="R48" s="79"/>
      <c r="S48" s="79"/>
      <c r="T48" s="80"/>
      <c r="U48" s="81" t="s">
        <v>151</v>
      </c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80"/>
      <c r="AH48" s="81" t="s">
        <v>87</v>
      </c>
      <c r="AI48" s="79"/>
      <c r="AJ48" s="79"/>
      <c r="AK48" s="79"/>
      <c r="AL48" s="79"/>
      <c r="AM48" s="79"/>
      <c r="AN48" s="79"/>
      <c r="AO48" s="79"/>
      <c r="AP48" s="80"/>
      <c r="AQ48" s="81" t="s">
        <v>152</v>
      </c>
      <c r="AR48" s="79"/>
      <c r="AS48" s="79"/>
      <c r="AT48" s="79"/>
      <c r="AU48" s="79"/>
      <c r="AV48" s="79"/>
      <c r="AW48" s="79"/>
      <c r="AX48" s="79"/>
      <c r="AY48" s="79"/>
      <c r="AZ48" s="79"/>
      <c r="BA48" s="79"/>
      <c r="BB48" s="79"/>
      <c r="BC48" s="79"/>
      <c r="BD48" s="79"/>
      <c r="BE48" s="79"/>
      <c r="BF48" s="80"/>
      <c r="BG48" s="82">
        <f>Лист1!AQ146</f>
        <v>12135</v>
      </c>
      <c r="BH48" s="83"/>
      <c r="BI48" s="83"/>
      <c r="BJ48" s="83"/>
      <c r="BK48" s="83"/>
      <c r="BL48" s="83"/>
      <c r="BM48" s="83"/>
      <c r="BN48" s="83"/>
      <c r="BO48" s="83"/>
      <c r="BP48" s="83"/>
      <c r="BQ48" s="83"/>
      <c r="BR48" s="84"/>
      <c r="BS48" s="70" t="s">
        <v>82</v>
      </c>
      <c r="BT48" s="71"/>
      <c r="BU48" s="71"/>
      <c r="BV48" s="71"/>
      <c r="BW48" s="71"/>
      <c r="BX48" s="71"/>
      <c r="BY48" s="71"/>
      <c r="BZ48" s="71"/>
      <c r="CA48" s="71"/>
      <c r="CB48" s="72"/>
      <c r="CC48" s="73" t="s">
        <v>153</v>
      </c>
      <c r="CD48" s="73"/>
      <c r="CE48" s="73"/>
      <c r="CF48" s="73"/>
      <c r="CG48" s="73"/>
      <c r="CH48" s="73"/>
      <c r="CI48" s="73"/>
      <c r="CJ48" s="73"/>
      <c r="CK48" s="73"/>
      <c r="CL48" s="74"/>
      <c r="CM48" s="75">
        <f t="shared" si="0"/>
        <v>12135</v>
      </c>
      <c r="CN48" s="76"/>
      <c r="CO48" s="76"/>
      <c r="CP48" s="76"/>
      <c r="CQ48" s="76"/>
      <c r="CR48" s="76"/>
      <c r="CS48" s="76"/>
      <c r="CT48" s="76"/>
      <c r="CU48" s="76"/>
      <c r="CV48" s="76"/>
      <c r="CW48" s="76"/>
      <c r="CX48" s="77"/>
      <c r="CY48" s="70" t="s">
        <v>82</v>
      </c>
      <c r="CZ48" s="71"/>
      <c r="DA48" s="71"/>
      <c r="DB48" s="71"/>
      <c r="DC48" s="71"/>
      <c r="DD48" s="71"/>
      <c r="DE48" s="71"/>
      <c r="DF48" s="71"/>
      <c r="DG48" s="71"/>
      <c r="DH48" s="72"/>
      <c r="DI48" s="73" t="s">
        <v>90</v>
      </c>
      <c r="DJ48" s="73"/>
      <c r="DK48" s="73"/>
      <c r="DL48" s="73"/>
      <c r="DM48" s="73"/>
      <c r="DN48" s="73"/>
      <c r="DO48" s="73"/>
      <c r="DP48" s="73"/>
      <c r="DQ48" s="73"/>
      <c r="DR48" s="74"/>
      <c r="DS48" s="75">
        <f t="shared" si="1"/>
        <v>12135</v>
      </c>
      <c r="DT48" s="76"/>
      <c r="DU48" s="76"/>
      <c r="DV48" s="76"/>
      <c r="DW48" s="76"/>
      <c r="DX48" s="76"/>
      <c r="DY48" s="76"/>
      <c r="DZ48" s="76"/>
      <c r="EA48" s="76"/>
      <c r="EB48" s="76"/>
      <c r="EC48" s="76"/>
      <c r="ED48" s="77"/>
      <c r="EE48" s="70" t="s">
        <v>82</v>
      </c>
      <c r="EF48" s="71"/>
      <c r="EG48" s="71"/>
      <c r="EH48" s="71"/>
      <c r="EI48" s="71"/>
      <c r="EJ48" s="71"/>
      <c r="EK48" s="71"/>
      <c r="EL48" s="71"/>
      <c r="EM48" s="71"/>
      <c r="EN48" s="72"/>
      <c r="EO48" s="73" t="s">
        <v>90</v>
      </c>
      <c r="EP48" s="73"/>
      <c r="EQ48" s="73"/>
      <c r="ER48" s="73"/>
      <c r="ES48" s="73"/>
      <c r="ET48" s="73"/>
      <c r="EU48" s="73"/>
      <c r="EV48" s="73"/>
      <c r="EW48" s="73"/>
      <c r="EX48" s="74"/>
    </row>
    <row r="49" spans="1:154" s="22" customFormat="1" ht="12.75" customHeight="1" thickBot="1">
      <c r="A49" s="78" t="s">
        <v>78</v>
      </c>
      <c r="B49" s="79"/>
      <c r="C49" s="79"/>
      <c r="D49" s="79"/>
      <c r="E49" s="79"/>
      <c r="F49" s="79"/>
      <c r="G49" s="79"/>
      <c r="H49" s="79"/>
      <c r="I49" s="79"/>
      <c r="J49" s="80"/>
      <c r="K49" s="81" t="s">
        <v>79</v>
      </c>
      <c r="L49" s="79"/>
      <c r="M49" s="79"/>
      <c r="N49" s="79"/>
      <c r="O49" s="79"/>
      <c r="P49" s="79"/>
      <c r="Q49" s="79"/>
      <c r="R49" s="79"/>
      <c r="S49" s="79"/>
      <c r="T49" s="80"/>
      <c r="U49" s="81" t="s">
        <v>336</v>
      </c>
      <c r="V49" s="79"/>
      <c r="W49" s="79"/>
      <c r="X49" s="79"/>
      <c r="Y49" s="79"/>
      <c r="Z49" s="79"/>
      <c r="AA49" s="79"/>
      <c r="AB49" s="79"/>
      <c r="AC49" s="79"/>
      <c r="AD49" s="79"/>
      <c r="AE49" s="79"/>
      <c r="AF49" s="79"/>
      <c r="AG49" s="80"/>
      <c r="AH49" s="81" t="s">
        <v>87</v>
      </c>
      <c r="AI49" s="79"/>
      <c r="AJ49" s="79"/>
      <c r="AK49" s="79"/>
      <c r="AL49" s="79"/>
      <c r="AM49" s="79"/>
      <c r="AN49" s="79"/>
      <c r="AO49" s="79"/>
      <c r="AP49" s="80"/>
      <c r="AQ49" s="81" t="s">
        <v>97</v>
      </c>
      <c r="AR49" s="79"/>
      <c r="AS49" s="79"/>
      <c r="AT49" s="79"/>
      <c r="AU49" s="79"/>
      <c r="AV49" s="79"/>
      <c r="AW49" s="79"/>
      <c r="AX49" s="79"/>
      <c r="AY49" s="79"/>
      <c r="AZ49" s="79"/>
      <c r="BA49" s="79"/>
      <c r="BB49" s="79"/>
      <c r="BC49" s="79"/>
      <c r="BD49" s="79"/>
      <c r="BE49" s="79"/>
      <c r="BF49" s="80"/>
      <c r="BG49" s="82">
        <v>1646108</v>
      </c>
      <c r="BH49" s="83"/>
      <c r="BI49" s="83"/>
      <c r="BJ49" s="83"/>
      <c r="BK49" s="83"/>
      <c r="BL49" s="83"/>
      <c r="BM49" s="83"/>
      <c r="BN49" s="83"/>
      <c r="BO49" s="83"/>
      <c r="BP49" s="83"/>
      <c r="BQ49" s="83"/>
      <c r="BR49" s="84"/>
      <c r="BS49" s="70" t="s">
        <v>82</v>
      </c>
      <c r="BT49" s="71"/>
      <c r="BU49" s="71"/>
      <c r="BV49" s="71"/>
      <c r="BW49" s="71"/>
      <c r="BX49" s="71"/>
      <c r="BY49" s="71"/>
      <c r="BZ49" s="71"/>
      <c r="CA49" s="71"/>
      <c r="CB49" s="72"/>
      <c r="CC49" s="73" t="s">
        <v>90</v>
      </c>
      <c r="CD49" s="73"/>
      <c r="CE49" s="73"/>
      <c r="CF49" s="73"/>
      <c r="CG49" s="73"/>
      <c r="CH49" s="73"/>
      <c r="CI49" s="73"/>
      <c r="CJ49" s="73"/>
      <c r="CK49" s="73"/>
      <c r="CL49" s="74"/>
      <c r="CM49" s="75">
        <v>1779404</v>
      </c>
      <c r="CN49" s="76"/>
      <c r="CO49" s="76"/>
      <c r="CP49" s="76"/>
      <c r="CQ49" s="76"/>
      <c r="CR49" s="76"/>
      <c r="CS49" s="76"/>
      <c r="CT49" s="76"/>
      <c r="CU49" s="76"/>
      <c r="CV49" s="76"/>
      <c r="CW49" s="76"/>
      <c r="CX49" s="77"/>
      <c r="CY49" s="70" t="s">
        <v>82</v>
      </c>
      <c r="CZ49" s="71"/>
      <c r="DA49" s="71"/>
      <c r="DB49" s="71"/>
      <c r="DC49" s="71"/>
      <c r="DD49" s="71"/>
      <c r="DE49" s="71"/>
      <c r="DF49" s="71"/>
      <c r="DG49" s="71"/>
      <c r="DH49" s="72"/>
      <c r="DI49" s="73" t="s">
        <v>90</v>
      </c>
      <c r="DJ49" s="73"/>
      <c r="DK49" s="73"/>
      <c r="DL49" s="73"/>
      <c r="DM49" s="73"/>
      <c r="DN49" s="73"/>
      <c r="DO49" s="73"/>
      <c r="DP49" s="73"/>
      <c r="DQ49" s="73"/>
      <c r="DR49" s="74"/>
      <c r="DS49" s="75">
        <v>1708613</v>
      </c>
      <c r="DT49" s="76"/>
      <c r="DU49" s="76"/>
      <c r="DV49" s="76"/>
      <c r="DW49" s="76"/>
      <c r="DX49" s="76"/>
      <c r="DY49" s="76"/>
      <c r="DZ49" s="76"/>
      <c r="EA49" s="76"/>
      <c r="EB49" s="76"/>
      <c r="EC49" s="76"/>
      <c r="ED49" s="77"/>
      <c r="EE49" s="70" t="s">
        <v>82</v>
      </c>
      <c r="EF49" s="71"/>
      <c r="EG49" s="71"/>
      <c r="EH49" s="71"/>
      <c r="EI49" s="71"/>
      <c r="EJ49" s="71"/>
      <c r="EK49" s="71"/>
      <c r="EL49" s="71"/>
      <c r="EM49" s="71"/>
      <c r="EN49" s="72"/>
      <c r="EO49" s="73" t="s">
        <v>90</v>
      </c>
      <c r="EP49" s="73"/>
      <c r="EQ49" s="73"/>
      <c r="ER49" s="73"/>
      <c r="ES49" s="73"/>
      <c r="ET49" s="73"/>
      <c r="EU49" s="73"/>
      <c r="EV49" s="73"/>
      <c r="EW49" s="73"/>
      <c r="EX49" s="74"/>
    </row>
    <row r="50" spans="1:154" s="22" customFormat="1" ht="12.75" customHeight="1" thickBot="1">
      <c r="A50" s="78" t="s">
        <v>78</v>
      </c>
      <c r="B50" s="79"/>
      <c r="C50" s="79"/>
      <c r="D50" s="79"/>
      <c r="E50" s="79"/>
      <c r="F50" s="79"/>
      <c r="G50" s="79"/>
      <c r="H50" s="79"/>
      <c r="I50" s="79"/>
      <c r="J50" s="80"/>
      <c r="K50" s="81" t="s">
        <v>79</v>
      </c>
      <c r="L50" s="79"/>
      <c r="M50" s="79"/>
      <c r="N50" s="79"/>
      <c r="O50" s="79"/>
      <c r="P50" s="79"/>
      <c r="Q50" s="79"/>
      <c r="R50" s="79"/>
      <c r="S50" s="79"/>
      <c r="T50" s="80"/>
      <c r="U50" s="81" t="s">
        <v>325</v>
      </c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80"/>
      <c r="AH50" s="81" t="s">
        <v>87</v>
      </c>
      <c r="AI50" s="79"/>
      <c r="AJ50" s="79"/>
      <c r="AK50" s="79"/>
      <c r="AL50" s="79"/>
      <c r="AM50" s="79"/>
      <c r="AN50" s="79"/>
      <c r="AO50" s="79"/>
      <c r="AP50" s="80"/>
      <c r="AQ50" s="81" t="s">
        <v>97</v>
      </c>
      <c r="AR50" s="79"/>
      <c r="AS50" s="79"/>
      <c r="AT50" s="79"/>
      <c r="AU50" s="79"/>
      <c r="AV50" s="79"/>
      <c r="AW50" s="79"/>
      <c r="AX50" s="79"/>
      <c r="AY50" s="79"/>
      <c r="AZ50" s="79"/>
      <c r="BA50" s="79"/>
      <c r="BB50" s="79"/>
      <c r="BC50" s="79"/>
      <c r="BD50" s="79"/>
      <c r="BE50" s="79"/>
      <c r="BF50" s="80"/>
      <c r="BG50" s="82">
        <v>0</v>
      </c>
      <c r="BH50" s="83"/>
      <c r="BI50" s="83"/>
      <c r="BJ50" s="83"/>
      <c r="BK50" s="83"/>
      <c r="BL50" s="83"/>
      <c r="BM50" s="83"/>
      <c r="BN50" s="83"/>
      <c r="BO50" s="83"/>
      <c r="BP50" s="83"/>
      <c r="BQ50" s="83"/>
      <c r="BR50" s="84"/>
      <c r="BS50" s="70" t="s">
        <v>82</v>
      </c>
      <c r="BT50" s="71"/>
      <c r="BU50" s="71"/>
      <c r="BV50" s="71"/>
      <c r="BW50" s="71"/>
      <c r="BX50" s="71"/>
      <c r="BY50" s="71"/>
      <c r="BZ50" s="71"/>
      <c r="CA50" s="71"/>
      <c r="CB50" s="72"/>
      <c r="CC50" s="73" t="s">
        <v>90</v>
      </c>
      <c r="CD50" s="73"/>
      <c r="CE50" s="73"/>
      <c r="CF50" s="73"/>
      <c r="CG50" s="73"/>
      <c r="CH50" s="73"/>
      <c r="CI50" s="73"/>
      <c r="CJ50" s="73"/>
      <c r="CK50" s="73"/>
      <c r="CL50" s="74"/>
      <c r="CM50" s="75">
        <f t="shared" si="0"/>
        <v>0</v>
      </c>
      <c r="CN50" s="76"/>
      <c r="CO50" s="76"/>
      <c r="CP50" s="76"/>
      <c r="CQ50" s="76"/>
      <c r="CR50" s="76"/>
      <c r="CS50" s="76"/>
      <c r="CT50" s="76"/>
      <c r="CU50" s="76"/>
      <c r="CV50" s="76"/>
      <c r="CW50" s="76"/>
      <c r="CX50" s="77"/>
      <c r="CY50" s="70" t="s">
        <v>82</v>
      </c>
      <c r="CZ50" s="71"/>
      <c r="DA50" s="71"/>
      <c r="DB50" s="71"/>
      <c r="DC50" s="71"/>
      <c r="DD50" s="71"/>
      <c r="DE50" s="71"/>
      <c r="DF50" s="71"/>
      <c r="DG50" s="71"/>
      <c r="DH50" s="72"/>
      <c r="DI50" s="73" t="s">
        <v>90</v>
      </c>
      <c r="DJ50" s="73"/>
      <c r="DK50" s="73"/>
      <c r="DL50" s="73"/>
      <c r="DM50" s="73"/>
      <c r="DN50" s="73"/>
      <c r="DO50" s="73"/>
      <c r="DP50" s="73"/>
      <c r="DQ50" s="73"/>
      <c r="DR50" s="74"/>
      <c r="DS50" s="75">
        <f t="shared" si="1"/>
        <v>0</v>
      </c>
      <c r="DT50" s="76"/>
      <c r="DU50" s="76"/>
      <c r="DV50" s="76"/>
      <c r="DW50" s="76"/>
      <c r="DX50" s="76"/>
      <c r="DY50" s="76"/>
      <c r="DZ50" s="76"/>
      <c r="EA50" s="76"/>
      <c r="EB50" s="76"/>
      <c r="EC50" s="76"/>
      <c r="ED50" s="77"/>
      <c r="EE50" s="70" t="s">
        <v>82</v>
      </c>
      <c r="EF50" s="71"/>
      <c r="EG50" s="71"/>
      <c r="EH50" s="71"/>
      <c r="EI50" s="71"/>
      <c r="EJ50" s="71"/>
      <c r="EK50" s="71"/>
      <c r="EL50" s="71"/>
      <c r="EM50" s="71"/>
      <c r="EN50" s="72"/>
      <c r="EO50" s="73" t="s">
        <v>90</v>
      </c>
      <c r="EP50" s="73"/>
      <c r="EQ50" s="73"/>
      <c r="ER50" s="73"/>
      <c r="ES50" s="73"/>
      <c r="ET50" s="73"/>
      <c r="EU50" s="73"/>
      <c r="EV50" s="73"/>
      <c r="EW50" s="73"/>
      <c r="EX50" s="74"/>
    </row>
    <row r="51" spans="1:154" s="22" customFormat="1" ht="12.75" customHeight="1" thickBot="1">
      <c r="A51" s="78" t="s">
        <v>78</v>
      </c>
      <c r="B51" s="79"/>
      <c r="C51" s="79"/>
      <c r="D51" s="79"/>
      <c r="E51" s="79"/>
      <c r="F51" s="79"/>
      <c r="G51" s="79"/>
      <c r="H51" s="79"/>
      <c r="I51" s="79"/>
      <c r="J51" s="80"/>
      <c r="K51" s="81" t="s">
        <v>79</v>
      </c>
      <c r="L51" s="79"/>
      <c r="M51" s="79"/>
      <c r="N51" s="79"/>
      <c r="O51" s="79"/>
      <c r="P51" s="79"/>
      <c r="Q51" s="79"/>
      <c r="R51" s="79"/>
      <c r="S51" s="79"/>
      <c r="T51" s="80"/>
      <c r="U51" s="81" t="s">
        <v>106</v>
      </c>
      <c r="V51" s="79"/>
      <c r="W51" s="79"/>
      <c r="X51" s="79"/>
      <c r="Y51" s="79"/>
      <c r="Z51" s="79"/>
      <c r="AA51" s="79"/>
      <c r="AB51" s="79"/>
      <c r="AC51" s="79"/>
      <c r="AD51" s="79"/>
      <c r="AE51" s="79"/>
      <c r="AF51" s="79"/>
      <c r="AG51" s="80"/>
      <c r="AH51" s="81" t="s">
        <v>87</v>
      </c>
      <c r="AI51" s="79"/>
      <c r="AJ51" s="79"/>
      <c r="AK51" s="79"/>
      <c r="AL51" s="79"/>
      <c r="AM51" s="79"/>
      <c r="AN51" s="79"/>
      <c r="AO51" s="79"/>
      <c r="AP51" s="80"/>
      <c r="AQ51" s="81" t="s">
        <v>98</v>
      </c>
      <c r="AR51" s="79"/>
      <c r="AS51" s="79"/>
      <c r="AT51" s="79"/>
      <c r="AU51" s="79"/>
      <c r="AV51" s="79"/>
      <c r="AW51" s="79"/>
      <c r="AX51" s="79"/>
      <c r="AY51" s="79"/>
      <c r="AZ51" s="79"/>
      <c r="BA51" s="79"/>
      <c r="BB51" s="79"/>
      <c r="BC51" s="79"/>
      <c r="BD51" s="79"/>
      <c r="BE51" s="79"/>
      <c r="BF51" s="80"/>
      <c r="BG51" s="82">
        <f>Лист1!AQ202-Лист1!AQ153</f>
        <v>53965</v>
      </c>
      <c r="BH51" s="83"/>
      <c r="BI51" s="83"/>
      <c r="BJ51" s="83"/>
      <c r="BK51" s="83"/>
      <c r="BL51" s="83"/>
      <c r="BM51" s="83"/>
      <c r="BN51" s="83"/>
      <c r="BO51" s="83"/>
      <c r="BP51" s="83"/>
      <c r="BQ51" s="83"/>
      <c r="BR51" s="84"/>
      <c r="BS51" s="70" t="s">
        <v>82</v>
      </c>
      <c r="BT51" s="71"/>
      <c r="BU51" s="71"/>
      <c r="BV51" s="71"/>
      <c r="BW51" s="71"/>
      <c r="BX51" s="71"/>
      <c r="BY51" s="71"/>
      <c r="BZ51" s="71"/>
      <c r="CA51" s="71"/>
      <c r="CB51" s="72"/>
      <c r="CC51" s="73" t="s">
        <v>90</v>
      </c>
      <c r="CD51" s="73"/>
      <c r="CE51" s="73"/>
      <c r="CF51" s="73"/>
      <c r="CG51" s="73"/>
      <c r="CH51" s="73"/>
      <c r="CI51" s="73"/>
      <c r="CJ51" s="73"/>
      <c r="CK51" s="73"/>
      <c r="CL51" s="74"/>
      <c r="CM51" s="75">
        <f t="shared" si="0"/>
        <v>53965</v>
      </c>
      <c r="CN51" s="76"/>
      <c r="CO51" s="76"/>
      <c r="CP51" s="76"/>
      <c r="CQ51" s="76"/>
      <c r="CR51" s="76"/>
      <c r="CS51" s="76"/>
      <c r="CT51" s="76"/>
      <c r="CU51" s="76"/>
      <c r="CV51" s="76"/>
      <c r="CW51" s="76"/>
      <c r="CX51" s="77"/>
      <c r="CY51" s="70" t="s">
        <v>82</v>
      </c>
      <c r="CZ51" s="71"/>
      <c r="DA51" s="71"/>
      <c r="DB51" s="71"/>
      <c r="DC51" s="71"/>
      <c r="DD51" s="71"/>
      <c r="DE51" s="71"/>
      <c r="DF51" s="71"/>
      <c r="DG51" s="71"/>
      <c r="DH51" s="72"/>
      <c r="DI51" s="73" t="s">
        <v>90</v>
      </c>
      <c r="DJ51" s="73"/>
      <c r="DK51" s="73"/>
      <c r="DL51" s="73"/>
      <c r="DM51" s="73"/>
      <c r="DN51" s="73"/>
      <c r="DO51" s="73"/>
      <c r="DP51" s="73"/>
      <c r="DQ51" s="73"/>
      <c r="DR51" s="74"/>
      <c r="DS51" s="75">
        <f t="shared" si="1"/>
        <v>53965</v>
      </c>
      <c r="DT51" s="76"/>
      <c r="DU51" s="76"/>
      <c r="DV51" s="76"/>
      <c r="DW51" s="76"/>
      <c r="DX51" s="76"/>
      <c r="DY51" s="76"/>
      <c r="DZ51" s="76"/>
      <c r="EA51" s="76"/>
      <c r="EB51" s="76"/>
      <c r="EC51" s="76"/>
      <c r="ED51" s="77"/>
      <c r="EE51" s="70" t="s">
        <v>82</v>
      </c>
      <c r="EF51" s="71"/>
      <c r="EG51" s="71"/>
      <c r="EH51" s="71"/>
      <c r="EI51" s="71"/>
      <c r="EJ51" s="71"/>
      <c r="EK51" s="71"/>
      <c r="EL51" s="71"/>
      <c r="EM51" s="71"/>
      <c r="EN51" s="72"/>
      <c r="EO51" s="73" t="s">
        <v>90</v>
      </c>
      <c r="EP51" s="73"/>
      <c r="EQ51" s="73"/>
      <c r="ER51" s="73"/>
      <c r="ES51" s="73"/>
      <c r="ET51" s="73"/>
      <c r="EU51" s="73"/>
      <c r="EV51" s="73"/>
      <c r="EW51" s="73"/>
      <c r="EX51" s="74"/>
    </row>
    <row r="52" spans="1:154" s="22" customFormat="1" ht="12.75" customHeight="1" thickBot="1">
      <c r="A52" s="78" t="s">
        <v>78</v>
      </c>
      <c r="B52" s="79"/>
      <c r="C52" s="79"/>
      <c r="D52" s="79"/>
      <c r="E52" s="79"/>
      <c r="F52" s="79"/>
      <c r="G52" s="79"/>
      <c r="H52" s="79"/>
      <c r="I52" s="79"/>
      <c r="J52" s="80"/>
      <c r="K52" s="81" t="s">
        <v>79</v>
      </c>
      <c r="L52" s="79"/>
      <c r="M52" s="79"/>
      <c r="N52" s="79"/>
      <c r="O52" s="79"/>
      <c r="P52" s="79"/>
      <c r="Q52" s="79"/>
      <c r="R52" s="79"/>
      <c r="S52" s="79"/>
      <c r="T52" s="80"/>
      <c r="U52" s="81" t="s">
        <v>80</v>
      </c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80"/>
      <c r="AH52" s="81" t="s">
        <v>87</v>
      </c>
      <c r="AI52" s="79"/>
      <c r="AJ52" s="79"/>
      <c r="AK52" s="79"/>
      <c r="AL52" s="79"/>
      <c r="AM52" s="79"/>
      <c r="AN52" s="79"/>
      <c r="AO52" s="79"/>
      <c r="AP52" s="80"/>
      <c r="AQ52" s="81" t="s">
        <v>98</v>
      </c>
      <c r="AR52" s="79"/>
      <c r="AS52" s="79"/>
      <c r="AT52" s="79"/>
      <c r="AU52" s="79"/>
      <c r="AV52" s="79"/>
      <c r="AW52" s="79"/>
      <c r="AX52" s="79"/>
      <c r="AY52" s="79"/>
      <c r="AZ52" s="79"/>
      <c r="BA52" s="79"/>
      <c r="BB52" s="79"/>
      <c r="BC52" s="79"/>
      <c r="BD52" s="79"/>
      <c r="BE52" s="79"/>
      <c r="BF52" s="80"/>
      <c r="BG52" s="82">
        <f>Лист1!AQ153</f>
        <v>37950</v>
      </c>
      <c r="BH52" s="83"/>
      <c r="BI52" s="83"/>
      <c r="BJ52" s="83"/>
      <c r="BK52" s="83"/>
      <c r="BL52" s="83"/>
      <c r="BM52" s="83"/>
      <c r="BN52" s="83"/>
      <c r="BO52" s="83"/>
      <c r="BP52" s="83"/>
      <c r="BQ52" s="83"/>
      <c r="BR52" s="84"/>
      <c r="BS52" s="70" t="s">
        <v>82</v>
      </c>
      <c r="BT52" s="71"/>
      <c r="BU52" s="71"/>
      <c r="BV52" s="71"/>
      <c r="BW52" s="71"/>
      <c r="BX52" s="71"/>
      <c r="BY52" s="71"/>
      <c r="BZ52" s="71"/>
      <c r="CA52" s="71"/>
      <c r="CB52" s="72"/>
      <c r="CC52" s="73" t="s">
        <v>90</v>
      </c>
      <c r="CD52" s="73"/>
      <c r="CE52" s="73"/>
      <c r="CF52" s="73"/>
      <c r="CG52" s="73"/>
      <c r="CH52" s="73"/>
      <c r="CI52" s="73"/>
      <c r="CJ52" s="73"/>
      <c r="CK52" s="73"/>
      <c r="CL52" s="74"/>
      <c r="CM52" s="75">
        <f t="shared" si="0"/>
        <v>37950</v>
      </c>
      <c r="CN52" s="76"/>
      <c r="CO52" s="76"/>
      <c r="CP52" s="76"/>
      <c r="CQ52" s="76"/>
      <c r="CR52" s="76"/>
      <c r="CS52" s="76"/>
      <c r="CT52" s="76"/>
      <c r="CU52" s="76"/>
      <c r="CV52" s="76"/>
      <c r="CW52" s="76"/>
      <c r="CX52" s="77"/>
      <c r="CY52" s="70" t="s">
        <v>82</v>
      </c>
      <c r="CZ52" s="71"/>
      <c r="DA52" s="71"/>
      <c r="DB52" s="71"/>
      <c r="DC52" s="71"/>
      <c r="DD52" s="71"/>
      <c r="DE52" s="71"/>
      <c r="DF52" s="71"/>
      <c r="DG52" s="71"/>
      <c r="DH52" s="72"/>
      <c r="DI52" s="73" t="s">
        <v>90</v>
      </c>
      <c r="DJ52" s="73"/>
      <c r="DK52" s="73"/>
      <c r="DL52" s="73"/>
      <c r="DM52" s="73"/>
      <c r="DN52" s="73"/>
      <c r="DO52" s="73"/>
      <c r="DP52" s="73"/>
      <c r="DQ52" s="73"/>
      <c r="DR52" s="74"/>
      <c r="DS52" s="75">
        <f t="shared" si="1"/>
        <v>37950</v>
      </c>
      <c r="DT52" s="76"/>
      <c r="DU52" s="76"/>
      <c r="DV52" s="76"/>
      <c r="DW52" s="76"/>
      <c r="DX52" s="76"/>
      <c r="DY52" s="76"/>
      <c r="DZ52" s="76"/>
      <c r="EA52" s="76"/>
      <c r="EB52" s="76"/>
      <c r="EC52" s="76"/>
      <c r="ED52" s="77"/>
      <c r="EE52" s="70" t="s">
        <v>82</v>
      </c>
      <c r="EF52" s="71"/>
      <c r="EG52" s="71"/>
      <c r="EH52" s="71"/>
      <c r="EI52" s="71"/>
      <c r="EJ52" s="71"/>
      <c r="EK52" s="71"/>
      <c r="EL52" s="71"/>
      <c r="EM52" s="71"/>
      <c r="EN52" s="72"/>
      <c r="EO52" s="73" t="s">
        <v>90</v>
      </c>
      <c r="EP52" s="73"/>
      <c r="EQ52" s="73"/>
      <c r="ER52" s="73"/>
      <c r="ES52" s="73"/>
      <c r="ET52" s="73"/>
      <c r="EU52" s="73"/>
      <c r="EV52" s="73"/>
      <c r="EW52" s="73"/>
      <c r="EX52" s="74"/>
    </row>
    <row r="53" spans="1:154" s="22" customFormat="1" ht="12" customHeight="1" thickBot="1">
      <c r="A53" s="78" t="s">
        <v>78</v>
      </c>
      <c r="B53" s="79"/>
      <c r="C53" s="79"/>
      <c r="D53" s="79"/>
      <c r="E53" s="79"/>
      <c r="F53" s="79"/>
      <c r="G53" s="79"/>
      <c r="H53" s="79"/>
      <c r="I53" s="79"/>
      <c r="J53" s="80"/>
      <c r="K53" s="81" t="s">
        <v>79</v>
      </c>
      <c r="L53" s="79"/>
      <c r="M53" s="79"/>
      <c r="N53" s="79"/>
      <c r="O53" s="79"/>
      <c r="P53" s="79"/>
      <c r="Q53" s="79"/>
      <c r="R53" s="79"/>
      <c r="S53" s="79"/>
      <c r="T53" s="80"/>
      <c r="U53" s="81" t="s">
        <v>107</v>
      </c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80"/>
      <c r="AH53" s="81" t="s">
        <v>87</v>
      </c>
      <c r="AI53" s="79"/>
      <c r="AJ53" s="79"/>
      <c r="AK53" s="79"/>
      <c r="AL53" s="79"/>
      <c r="AM53" s="79"/>
      <c r="AN53" s="79"/>
      <c r="AO53" s="79"/>
      <c r="AP53" s="80"/>
      <c r="AQ53" s="81" t="s">
        <v>99</v>
      </c>
      <c r="AR53" s="79"/>
      <c r="AS53" s="79"/>
      <c r="AT53" s="79"/>
      <c r="AU53" s="79"/>
      <c r="AV53" s="79"/>
      <c r="AW53" s="79"/>
      <c r="AX53" s="79"/>
      <c r="AY53" s="79"/>
      <c r="AZ53" s="79"/>
      <c r="BA53" s="79"/>
      <c r="BB53" s="79"/>
      <c r="BC53" s="79"/>
      <c r="BD53" s="79"/>
      <c r="BE53" s="79"/>
      <c r="BF53" s="80"/>
      <c r="BG53" s="82">
        <f>Лист1!AQ205</f>
        <v>0</v>
      </c>
      <c r="BH53" s="83"/>
      <c r="BI53" s="83"/>
      <c r="BJ53" s="83"/>
      <c r="BK53" s="83"/>
      <c r="BL53" s="83"/>
      <c r="BM53" s="83"/>
      <c r="BN53" s="83"/>
      <c r="BO53" s="83"/>
      <c r="BP53" s="83"/>
      <c r="BQ53" s="83"/>
      <c r="BR53" s="84"/>
      <c r="BS53" s="70" t="s">
        <v>82</v>
      </c>
      <c r="BT53" s="71"/>
      <c r="BU53" s="71"/>
      <c r="BV53" s="71"/>
      <c r="BW53" s="71"/>
      <c r="BX53" s="71"/>
      <c r="BY53" s="71"/>
      <c r="BZ53" s="71"/>
      <c r="CA53" s="71"/>
      <c r="CB53" s="72"/>
      <c r="CC53" s="73" t="s">
        <v>90</v>
      </c>
      <c r="CD53" s="73"/>
      <c r="CE53" s="73"/>
      <c r="CF53" s="73"/>
      <c r="CG53" s="73"/>
      <c r="CH53" s="73"/>
      <c r="CI53" s="73"/>
      <c r="CJ53" s="73"/>
      <c r="CK53" s="73"/>
      <c r="CL53" s="74"/>
      <c r="CM53" s="75">
        <f t="shared" si="0"/>
        <v>0</v>
      </c>
      <c r="CN53" s="76"/>
      <c r="CO53" s="76"/>
      <c r="CP53" s="76"/>
      <c r="CQ53" s="76"/>
      <c r="CR53" s="76"/>
      <c r="CS53" s="76"/>
      <c r="CT53" s="76"/>
      <c r="CU53" s="76"/>
      <c r="CV53" s="76"/>
      <c r="CW53" s="76"/>
      <c r="CX53" s="77"/>
      <c r="CY53" s="70" t="s">
        <v>82</v>
      </c>
      <c r="CZ53" s="71"/>
      <c r="DA53" s="71"/>
      <c r="DB53" s="71"/>
      <c r="DC53" s="71"/>
      <c r="DD53" s="71"/>
      <c r="DE53" s="71"/>
      <c r="DF53" s="71"/>
      <c r="DG53" s="71"/>
      <c r="DH53" s="72"/>
      <c r="DI53" s="73" t="s">
        <v>90</v>
      </c>
      <c r="DJ53" s="73"/>
      <c r="DK53" s="73"/>
      <c r="DL53" s="73"/>
      <c r="DM53" s="73"/>
      <c r="DN53" s="73"/>
      <c r="DO53" s="73"/>
      <c r="DP53" s="73"/>
      <c r="DQ53" s="73"/>
      <c r="DR53" s="74"/>
      <c r="DS53" s="75">
        <f t="shared" si="1"/>
        <v>0</v>
      </c>
      <c r="DT53" s="76"/>
      <c r="DU53" s="76"/>
      <c r="DV53" s="76"/>
      <c r="DW53" s="76"/>
      <c r="DX53" s="76"/>
      <c r="DY53" s="76"/>
      <c r="DZ53" s="76"/>
      <c r="EA53" s="76"/>
      <c r="EB53" s="76"/>
      <c r="EC53" s="76"/>
      <c r="ED53" s="77"/>
      <c r="EE53" s="70" t="s">
        <v>82</v>
      </c>
      <c r="EF53" s="71"/>
      <c r="EG53" s="71"/>
      <c r="EH53" s="71"/>
      <c r="EI53" s="71"/>
      <c r="EJ53" s="71"/>
      <c r="EK53" s="71"/>
      <c r="EL53" s="71"/>
      <c r="EM53" s="71"/>
      <c r="EN53" s="72"/>
      <c r="EO53" s="73" t="s">
        <v>90</v>
      </c>
      <c r="EP53" s="73"/>
      <c r="EQ53" s="73"/>
      <c r="ER53" s="73"/>
      <c r="ES53" s="73"/>
      <c r="ET53" s="73"/>
      <c r="EU53" s="73"/>
      <c r="EV53" s="73"/>
      <c r="EW53" s="73"/>
      <c r="EX53" s="74"/>
    </row>
    <row r="54" spans="1:154" s="22" customFormat="1" ht="12" customHeight="1" thickBot="1">
      <c r="A54" s="78" t="s">
        <v>78</v>
      </c>
      <c r="B54" s="79"/>
      <c r="C54" s="79"/>
      <c r="D54" s="79"/>
      <c r="E54" s="79"/>
      <c r="F54" s="79"/>
      <c r="G54" s="79"/>
      <c r="H54" s="79"/>
      <c r="I54" s="79"/>
      <c r="J54" s="80"/>
      <c r="K54" s="81" t="s">
        <v>79</v>
      </c>
      <c r="L54" s="79"/>
      <c r="M54" s="79"/>
      <c r="N54" s="79"/>
      <c r="O54" s="79"/>
      <c r="P54" s="79"/>
      <c r="Q54" s="79"/>
      <c r="R54" s="79"/>
      <c r="S54" s="79"/>
      <c r="T54" s="80"/>
      <c r="U54" s="81" t="s">
        <v>104</v>
      </c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80"/>
      <c r="AH54" s="81" t="s">
        <v>132</v>
      </c>
      <c r="AI54" s="79"/>
      <c r="AJ54" s="79"/>
      <c r="AK54" s="79"/>
      <c r="AL54" s="79"/>
      <c r="AM54" s="79"/>
      <c r="AN54" s="79"/>
      <c r="AO54" s="79"/>
      <c r="AP54" s="80"/>
      <c r="AQ54" s="81" t="s">
        <v>91</v>
      </c>
      <c r="AR54" s="79"/>
      <c r="AS54" s="79"/>
      <c r="AT54" s="79"/>
      <c r="AU54" s="79"/>
      <c r="AV54" s="79"/>
      <c r="AW54" s="79"/>
      <c r="AX54" s="79"/>
      <c r="AY54" s="79"/>
      <c r="AZ54" s="79"/>
      <c r="BA54" s="79"/>
      <c r="BB54" s="79"/>
      <c r="BC54" s="79"/>
      <c r="BD54" s="79"/>
      <c r="BE54" s="79"/>
      <c r="BF54" s="80"/>
      <c r="BG54" s="82">
        <f>Лист1!AQ231</f>
        <v>226100</v>
      </c>
      <c r="BH54" s="83"/>
      <c r="BI54" s="83"/>
      <c r="BJ54" s="83"/>
      <c r="BK54" s="83"/>
      <c r="BL54" s="83"/>
      <c r="BM54" s="83"/>
      <c r="BN54" s="83"/>
      <c r="BO54" s="83"/>
      <c r="BP54" s="83"/>
      <c r="BQ54" s="83"/>
      <c r="BR54" s="84"/>
      <c r="BS54" s="70" t="s">
        <v>82</v>
      </c>
      <c r="BT54" s="71"/>
      <c r="BU54" s="71"/>
      <c r="BV54" s="71"/>
      <c r="BW54" s="71"/>
      <c r="BX54" s="71"/>
      <c r="BY54" s="71"/>
      <c r="BZ54" s="71"/>
      <c r="CA54" s="71"/>
      <c r="CB54" s="72"/>
      <c r="CC54" s="73" t="s">
        <v>90</v>
      </c>
      <c r="CD54" s="73"/>
      <c r="CE54" s="73"/>
      <c r="CF54" s="73"/>
      <c r="CG54" s="73"/>
      <c r="CH54" s="73"/>
      <c r="CI54" s="73"/>
      <c r="CJ54" s="73"/>
      <c r="CK54" s="73"/>
      <c r="CL54" s="74"/>
      <c r="CM54" s="75">
        <f t="shared" si="0"/>
        <v>226100</v>
      </c>
      <c r="CN54" s="76"/>
      <c r="CO54" s="76"/>
      <c r="CP54" s="76"/>
      <c r="CQ54" s="76"/>
      <c r="CR54" s="76"/>
      <c r="CS54" s="76"/>
      <c r="CT54" s="76"/>
      <c r="CU54" s="76"/>
      <c r="CV54" s="76"/>
      <c r="CW54" s="76"/>
      <c r="CX54" s="77"/>
      <c r="CY54" s="70" t="s">
        <v>82</v>
      </c>
      <c r="CZ54" s="71"/>
      <c r="DA54" s="71"/>
      <c r="DB54" s="71"/>
      <c r="DC54" s="71"/>
      <c r="DD54" s="71"/>
      <c r="DE54" s="71"/>
      <c r="DF54" s="71"/>
      <c r="DG54" s="71"/>
      <c r="DH54" s="72"/>
      <c r="DI54" s="73" t="s">
        <v>90</v>
      </c>
      <c r="DJ54" s="73"/>
      <c r="DK54" s="73"/>
      <c r="DL54" s="73"/>
      <c r="DM54" s="73"/>
      <c r="DN54" s="73"/>
      <c r="DO54" s="73"/>
      <c r="DP54" s="73"/>
      <c r="DQ54" s="73"/>
      <c r="DR54" s="74"/>
      <c r="DS54" s="75">
        <f t="shared" si="1"/>
        <v>226100</v>
      </c>
      <c r="DT54" s="76"/>
      <c r="DU54" s="76"/>
      <c r="DV54" s="76"/>
      <c r="DW54" s="76"/>
      <c r="DX54" s="76"/>
      <c r="DY54" s="76"/>
      <c r="DZ54" s="76"/>
      <c r="EA54" s="76"/>
      <c r="EB54" s="76"/>
      <c r="EC54" s="76"/>
      <c r="ED54" s="77"/>
      <c r="EE54" s="70" t="s">
        <v>82</v>
      </c>
      <c r="EF54" s="71"/>
      <c r="EG54" s="71"/>
      <c r="EH54" s="71"/>
      <c r="EI54" s="71"/>
      <c r="EJ54" s="71"/>
      <c r="EK54" s="71"/>
      <c r="EL54" s="71"/>
      <c r="EM54" s="71"/>
      <c r="EN54" s="72"/>
      <c r="EO54" s="73" t="s">
        <v>90</v>
      </c>
      <c r="EP54" s="73"/>
      <c r="EQ54" s="73"/>
      <c r="ER54" s="73"/>
      <c r="ES54" s="73"/>
      <c r="ET54" s="73"/>
      <c r="EU54" s="73"/>
      <c r="EV54" s="73"/>
      <c r="EW54" s="73"/>
      <c r="EX54" s="74"/>
    </row>
    <row r="55" spans="1:154" s="22" customFormat="1" ht="12" customHeight="1" thickBot="1">
      <c r="A55" s="78" t="s">
        <v>78</v>
      </c>
      <c r="B55" s="79"/>
      <c r="C55" s="79"/>
      <c r="D55" s="79"/>
      <c r="E55" s="79"/>
      <c r="F55" s="79"/>
      <c r="G55" s="79"/>
      <c r="H55" s="79"/>
      <c r="I55" s="79"/>
      <c r="J55" s="80"/>
      <c r="K55" s="81" t="s">
        <v>79</v>
      </c>
      <c r="L55" s="79"/>
      <c r="M55" s="79"/>
      <c r="N55" s="79"/>
      <c r="O55" s="79"/>
      <c r="P55" s="79"/>
      <c r="Q55" s="79"/>
      <c r="R55" s="79"/>
      <c r="S55" s="79"/>
      <c r="T55" s="80"/>
      <c r="U55" s="81" t="s">
        <v>335</v>
      </c>
      <c r="V55" s="79"/>
      <c r="W55" s="79"/>
      <c r="X55" s="79"/>
      <c r="Y55" s="79"/>
      <c r="Z55" s="79"/>
      <c r="AA55" s="79"/>
      <c r="AB55" s="79"/>
      <c r="AC55" s="79"/>
      <c r="AD55" s="79"/>
      <c r="AE55" s="79"/>
      <c r="AF55" s="79"/>
      <c r="AG55" s="80"/>
      <c r="AH55" s="81" t="s">
        <v>88</v>
      </c>
      <c r="AI55" s="79"/>
      <c r="AJ55" s="79"/>
      <c r="AK55" s="79"/>
      <c r="AL55" s="79"/>
      <c r="AM55" s="79"/>
      <c r="AN55" s="79"/>
      <c r="AO55" s="79"/>
      <c r="AP55" s="80"/>
      <c r="AQ55" s="81" t="s">
        <v>100</v>
      </c>
      <c r="AR55" s="79"/>
      <c r="AS55" s="79"/>
      <c r="AT55" s="79"/>
      <c r="AU55" s="79"/>
      <c r="AV55" s="79"/>
      <c r="AW55" s="79"/>
      <c r="AX55" s="79"/>
      <c r="AY55" s="79"/>
      <c r="AZ55" s="79"/>
      <c r="BA55" s="79"/>
      <c r="BB55" s="79"/>
      <c r="BC55" s="79"/>
      <c r="BD55" s="79"/>
      <c r="BE55" s="79"/>
      <c r="BF55" s="80"/>
      <c r="BG55" s="82">
        <f>Лист1!AQ239</f>
        <v>59057</v>
      </c>
      <c r="BH55" s="83"/>
      <c r="BI55" s="83"/>
      <c r="BJ55" s="83"/>
      <c r="BK55" s="83"/>
      <c r="BL55" s="83"/>
      <c r="BM55" s="83"/>
      <c r="BN55" s="83"/>
      <c r="BO55" s="83"/>
      <c r="BP55" s="83"/>
      <c r="BQ55" s="83"/>
      <c r="BR55" s="84"/>
      <c r="BS55" s="70" t="s">
        <v>82</v>
      </c>
      <c r="BT55" s="71"/>
      <c r="BU55" s="71"/>
      <c r="BV55" s="71"/>
      <c r="BW55" s="71"/>
      <c r="BX55" s="71"/>
      <c r="BY55" s="71"/>
      <c r="BZ55" s="71"/>
      <c r="CA55" s="71"/>
      <c r="CB55" s="72"/>
      <c r="CC55" s="73" t="s">
        <v>90</v>
      </c>
      <c r="CD55" s="73"/>
      <c r="CE55" s="73"/>
      <c r="CF55" s="73"/>
      <c r="CG55" s="73"/>
      <c r="CH55" s="73"/>
      <c r="CI55" s="73"/>
      <c r="CJ55" s="73"/>
      <c r="CK55" s="73"/>
      <c r="CL55" s="74"/>
      <c r="CM55" s="75">
        <f t="shared" si="0"/>
        <v>59057</v>
      </c>
      <c r="CN55" s="76"/>
      <c r="CO55" s="76"/>
      <c r="CP55" s="76"/>
      <c r="CQ55" s="76"/>
      <c r="CR55" s="76"/>
      <c r="CS55" s="76"/>
      <c r="CT55" s="76"/>
      <c r="CU55" s="76"/>
      <c r="CV55" s="76"/>
      <c r="CW55" s="76"/>
      <c r="CX55" s="77"/>
      <c r="CY55" s="70" t="s">
        <v>82</v>
      </c>
      <c r="CZ55" s="71"/>
      <c r="DA55" s="71"/>
      <c r="DB55" s="71"/>
      <c r="DC55" s="71"/>
      <c r="DD55" s="71"/>
      <c r="DE55" s="71"/>
      <c r="DF55" s="71"/>
      <c r="DG55" s="71"/>
      <c r="DH55" s="72"/>
      <c r="DI55" s="73" t="s">
        <v>90</v>
      </c>
      <c r="DJ55" s="73"/>
      <c r="DK55" s="73"/>
      <c r="DL55" s="73"/>
      <c r="DM55" s="73"/>
      <c r="DN55" s="73"/>
      <c r="DO55" s="73"/>
      <c r="DP55" s="73"/>
      <c r="DQ55" s="73"/>
      <c r="DR55" s="74"/>
      <c r="DS55" s="75">
        <f t="shared" si="1"/>
        <v>59057</v>
      </c>
      <c r="DT55" s="76"/>
      <c r="DU55" s="76"/>
      <c r="DV55" s="76"/>
      <c r="DW55" s="76"/>
      <c r="DX55" s="76"/>
      <c r="DY55" s="76"/>
      <c r="DZ55" s="76"/>
      <c r="EA55" s="76"/>
      <c r="EB55" s="76"/>
      <c r="EC55" s="76"/>
      <c r="ED55" s="77"/>
      <c r="EE55" s="70" t="s">
        <v>82</v>
      </c>
      <c r="EF55" s="71"/>
      <c r="EG55" s="71"/>
      <c r="EH55" s="71"/>
      <c r="EI55" s="71"/>
      <c r="EJ55" s="71"/>
      <c r="EK55" s="71"/>
      <c r="EL55" s="71"/>
      <c r="EM55" s="71"/>
      <c r="EN55" s="72"/>
      <c r="EO55" s="73" t="s">
        <v>90</v>
      </c>
      <c r="EP55" s="73"/>
      <c r="EQ55" s="73"/>
      <c r="ER55" s="73"/>
      <c r="ES55" s="73"/>
      <c r="ET55" s="73"/>
      <c r="EU55" s="73"/>
      <c r="EV55" s="73"/>
      <c r="EW55" s="73"/>
      <c r="EX55" s="74"/>
    </row>
    <row r="56" spans="1:154" s="22" customFormat="1" ht="12" customHeight="1" thickBot="1">
      <c r="A56" s="78" t="s">
        <v>78</v>
      </c>
      <c r="B56" s="79"/>
      <c r="C56" s="79"/>
      <c r="D56" s="79"/>
      <c r="E56" s="79"/>
      <c r="F56" s="79"/>
      <c r="G56" s="79"/>
      <c r="H56" s="79"/>
      <c r="I56" s="79"/>
      <c r="J56" s="80"/>
      <c r="K56" s="81" t="s">
        <v>79</v>
      </c>
      <c r="L56" s="79"/>
      <c r="M56" s="79"/>
      <c r="N56" s="79"/>
      <c r="O56" s="79"/>
      <c r="P56" s="79"/>
      <c r="Q56" s="79"/>
      <c r="R56" s="79"/>
      <c r="S56" s="79"/>
      <c r="T56" s="80"/>
      <c r="U56" s="81" t="s">
        <v>108</v>
      </c>
      <c r="V56" s="79"/>
      <c r="W56" s="79"/>
      <c r="X56" s="79"/>
      <c r="Y56" s="79"/>
      <c r="Z56" s="79"/>
      <c r="AA56" s="79"/>
      <c r="AB56" s="79"/>
      <c r="AC56" s="79"/>
      <c r="AD56" s="79"/>
      <c r="AE56" s="79"/>
      <c r="AF56" s="79"/>
      <c r="AG56" s="80"/>
      <c r="AH56" s="81" t="s">
        <v>89</v>
      </c>
      <c r="AI56" s="79"/>
      <c r="AJ56" s="79"/>
      <c r="AK56" s="79"/>
      <c r="AL56" s="79"/>
      <c r="AM56" s="79"/>
      <c r="AN56" s="79"/>
      <c r="AO56" s="79"/>
      <c r="AP56" s="80"/>
      <c r="AQ56" s="81" t="s">
        <v>101</v>
      </c>
      <c r="AR56" s="79"/>
      <c r="AS56" s="79"/>
      <c r="AT56" s="79"/>
      <c r="AU56" s="79"/>
      <c r="AV56" s="79"/>
      <c r="AW56" s="79"/>
      <c r="AX56" s="79"/>
      <c r="AY56" s="79"/>
      <c r="AZ56" s="79"/>
      <c r="BA56" s="79"/>
      <c r="BB56" s="79"/>
      <c r="BC56" s="79"/>
      <c r="BD56" s="79"/>
      <c r="BE56" s="79"/>
      <c r="BF56" s="80"/>
      <c r="BG56" s="82">
        <f>Лист1!AQ247</f>
        <v>1300</v>
      </c>
      <c r="BH56" s="83"/>
      <c r="BI56" s="83"/>
      <c r="BJ56" s="83"/>
      <c r="BK56" s="83"/>
      <c r="BL56" s="83"/>
      <c r="BM56" s="83"/>
      <c r="BN56" s="83"/>
      <c r="BO56" s="83"/>
      <c r="BP56" s="83"/>
      <c r="BQ56" s="83"/>
      <c r="BR56" s="84"/>
      <c r="BS56" s="70" t="s">
        <v>82</v>
      </c>
      <c r="BT56" s="71"/>
      <c r="BU56" s="71"/>
      <c r="BV56" s="71"/>
      <c r="BW56" s="71"/>
      <c r="BX56" s="71"/>
      <c r="BY56" s="71"/>
      <c r="BZ56" s="71"/>
      <c r="CA56" s="71"/>
      <c r="CB56" s="72"/>
      <c r="CC56" s="73" t="s">
        <v>90</v>
      </c>
      <c r="CD56" s="73"/>
      <c r="CE56" s="73"/>
      <c r="CF56" s="73"/>
      <c r="CG56" s="73"/>
      <c r="CH56" s="73"/>
      <c r="CI56" s="73"/>
      <c r="CJ56" s="73"/>
      <c r="CK56" s="73"/>
      <c r="CL56" s="74"/>
      <c r="CM56" s="75">
        <f t="shared" si="0"/>
        <v>1300</v>
      </c>
      <c r="CN56" s="76"/>
      <c r="CO56" s="76"/>
      <c r="CP56" s="76"/>
      <c r="CQ56" s="76"/>
      <c r="CR56" s="76"/>
      <c r="CS56" s="76"/>
      <c r="CT56" s="76"/>
      <c r="CU56" s="76"/>
      <c r="CV56" s="76"/>
      <c r="CW56" s="76"/>
      <c r="CX56" s="77"/>
      <c r="CY56" s="70" t="s">
        <v>82</v>
      </c>
      <c r="CZ56" s="71"/>
      <c r="DA56" s="71"/>
      <c r="DB56" s="71"/>
      <c r="DC56" s="71"/>
      <c r="DD56" s="71"/>
      <c r="DE56" s="71"/>
      <c r="DF56" s="71"/>
      <c r="DG56" s="71"/>
      <c r="DH56" s="72"/>
      <c r="DI56" s="73" t="s">
        <v>90</v>
      </c>
      <c r="DJ56" s="73"/>
      <c r="DK56" s="73"/>
      <c r="DL56" s="73"/>
      <c r="DM56" s="73"/>
      <c r="DN56" s="73"/>
      <c r="DO56" s="73"/>
      <c r="DP56" s="73"/>
      <c r="DQ56" s="73"/>
      <c r="DR56" s="74"/>
      <c r="DS56" s="75">
        <f t="shared" si="1"/>
        <v>1300</v>
      </c>
      <c r="DT56" s="76"/>
      <c r="DU56" s="76"/>
      <c r="DV56" s="76"/>
      <c r="DW56" s="76"/>
      <c r="DX56" s="76"/>
      <c r="DY56" s="76"/>
      <c r="DZ56" s="76"/>
      <c r="EA56" s="76"/>
      <c r="EB56" s="76"/>
      <c r="EC56" s="76"/>
      <c r="ED56" s="77"/>
      <c r="EE56" s="70" t="s">
        <v>82</v>
      </c>
      <c r="EF56" s="71"/>
      <c r="EG56" s="71"/>
      <c r="EH56" s="71"/>
      <c r="EI56" s="71"/>
      <c r="EJ56" s="71"/>
      <c r="EK56" s="71"/>
      <c r="EL56" s="71"/>
      <c r="EM56" s="71"/>
      <c r="EN56" s="72"/>
      <c r="EO56" s="73" t="s">
        <v>90</v>
      </c>
      <c r="EP56" s="73"/>
      <c r="EQ56" s="73"/>
      <c r="ER56" s="73"/>
      <c r="ES56" s="73"/>
      <c r="ET56" s="73"/>
      <c r="EU56" s="73"/>
      <c r="EV56" s="73"/>
      <c r="EW56" s="73"/>
      <c r="EX56" s="74"/>
    </row>
    <row r="57" spans="1:154" s="22" customFormat="1" ht="11.25" thickBot="1">
      <c r="A57" s="93" t="s">
        <v>38</v>
      </c>
      <c r="B57" s="93"/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3"/>
      <c r="AB57" s="93"/>
      <c r="AC57" s="93"/>
      <c r="AD57" s="93"/>
      <c r="AE57" s="93"/>
      <c r="AF57" s="93"/>
      <c r="AG57" s="93"/>
      <c r="AH57" s="93"/>
      <c r="AI57" s="93"/>
      <c r="AJ57" s="93"/>
      <c r="AK57" s="93"/>
      <c r="AL57" s="93"/>
      <c r="AM57" s="93"/>
      <c r="AN57" s="93"/>
      <c r="AO57" s="93"/>
      <c r="AP57" s="112"/>
      <c r="AQ57" s="113"/>
      <c r="AR57" s="105"/>
      <c r="AS57" s="105"/>
      <c r="AT57" s="105"/>
      <c r="AU57" s="105"/>
      <c r="AV57" s="105"/>
      <c r="AW57" s="105"/>
      <c r="AX57" s="105"/>
      <c r="AY57" s="105"/>
      <c r="AZ57" s="105"/>
      <c r="BA57" s="105"/>
      <c r="BB57" s="105"/>
      <c r="BC57" s="105"/>
      <c r="BD57" s="105"/>
      <c r="BE57" s="105"/>
      <c r="BF57" s="105"/>
      <c r="BG57" s="97">
        <f>SUM(BG35:BG56)</f>
        <v>20112748.1</v>
      </c>
      <c r="BH57" s="114"/>
      <c r="BI57" s="114"/>
      <c r="BJ57" s="114"/>
      <c r="BK57" s="114"/>
      <c r="BL57" s="114"/>
      <c r="BM57" s="114"/>
      <c r="BN57" s="114"/>
      <c r="BO57" s="114"/>
      <c r="BP57" s="114"/>
      <c r="BQ57" s="114"/>
      <c r="BR57" s="115"/>
      <c r="BS57" s="116" t="s">
        <v>40</v>
      </c>
      <c r="BT57" s="117"/>
      <c r="BU57" s="117"/>
      <c r="BV57" s="117"/>
      <c r="BW57" s="117"/>
      <c r="BX57" s="117"/>
      <c r="BY57" s="117"/>
      <c r="BZ57" s="117"/>
      <c r="CA57" s="117"/>
      <c r="CB57" s="118"/>
      <c r="CC57" s="119" t="s">
        <v>40</v>
      </c>
      <c r="CD57" s="119"/>
      <c r="CE57" s="119"/>
      <c r="CF57" s="119"/>
      <c r="CG57" s="119"/>
      <c r="CH57" s="119"/>
      <c r="CI57" s="119"/>
      <c r="CJ57" s="119"/>
      <c r="CK57" s="119"/>
      <c r="CL57" s="119"/>
      <c r="CM57" s="109">
        <f>SUM(CM35:CM56)</f>
        <v>20246044.1</v>
      </c>
      <c r="CN57" s="109"/>
      <c r="CO57" s="109"/>
      <c r="CP57" s="109"/>
      <c r="CQ57" s="109"/>
      <c r="CR57" s="109"/>
      <c r="CS57" s="109"/>
      <c r="CT57" s="109"/>
      <c r="CU57" s="109"/>
      <c r="CV57" s="109"/>
      <c r="CW57" s="109"/>
      <c r="CX57" s="109"/>
      <c r="CY57" s="103" t="s">
        <v>40</v>
      </c>
      <c r="CZ57" s="103"/>
      <c r="DA57" s="103"/>
      <c r="DB57" s="103"/>
      <c r="DC57" s="103"/>
      <c r="DD57" s="103"/>
      <c r="DE57" s="103"/>
      <c r="DF57" s="103"/>
      <c r="DG57" s="103"/>
      <c r="DH57" s="103"/>
      <c r="DI57" s="103" t="s">
        <v>40</v>
      </c>
      <c r="DJ57" s="103"/>
      <c r="DK57" s="103"/>
      <c r="DL57" s="103"/>
      <c r="DM57" s="103"/>
      <c r="DN57" s="103"/>
      <c r="DO57" s="103"/>
      <c r="DP57" s="103"/>
      <c r="DQ57" s="103"/>
      <c r="DR57" s="103"/>
      <c r="DS57" s="109">
        <f>SUM(DS35:DS56)</f>
        <v>20175253.1</v>
      </c>
      <c r="DT57" s="109"/>
      <c r="DU57" s="109"/>
      <c r="DV57" s="109"/>
      <c r="DW57" s="109"/>
      <c r="DX57" s="109"/>
      <c r="DY57" s="109"/>
      <c r="DZ57" s="109"/>
      <c r="EA57" s="109"/>
      <c r="EB57" s="109"/>
      <c r="EC57" s="109"/>
      <c r="ED57" s="109"/>
      <c r="EE57" s="110" t="s">
        <v>40</v>
      </c>
      <c r="EF57" s="110"/>
      <c r="EG57" s="110"/>
      <c r="EH57" s="110"/>
      <c r="EI57" s="110"/>
      <c r="EJ57" s="110"/>
      <c r="EK57" s="110"/>
      <c r="EL57" s="110"/>
      <c r="EM57" s="110"/>
      <c r="EN57" s="110"/>
      <c r="EO57" s="81" t="s">
        <v>40</v>
      </c>
      <c r="EP57" s="79"/>
      <c r="EQ57" s="79"/>
      <c r="ER57" s="79"/>
      <c r="ES57" s="79"/>
      <c r="ET57" s="79"/>
      <c r="EU57" s="79"/>
      <c r="EV57" s="79"/>
      <c r="EW57" s="79"/>
      <c r="EX57" s="92"/>
    </row>
    <row r="58" spans="43:154" s="22" customFormat="1" ht="11.25" thickBot="1">
      <c r="AQ58" s="93" t="s">
        <v>37</v>
      </c>
      <c r="AR58" s="93"/>
      <c r="AS58" s="93"/>
      <c r="AT58" s="93"/>
      <c r="AU58" s="93"/>
      <c r="AV58" s="93"/>
      <c r="AW58" s="93"/>
      <c r="AX58" s="93"/>
      <c r="AY58" s="93"/>
      <c r="AZ58" s="93"/>
      <c r="BA58" s="93"/>
      <c r="BB58" s="93"/>
      <c r="BC58" s="93"/>
      <c r="BD58" s="93"/>
      <c r="BE58" s="93"/>
      <c r="BF58" s="93"/>
      <c r="BG58" s="97">
        <f>BG57</f>
        <v>20112748.1</v>
      </c>
      <c r="BH58" s="98"/>
      <c r="BI58" s="98"/>
      <c r="BJ58" s="98"/>
      <c r="BK58" s="98"/>
      <c r="BL58" s="98"/>
      <c r="BM58" s="98"/>
      <c r="BN58" s="98"/>
      <c r="BO58" s="98"/>
      <c r="BP58" s="98"/>
      <c r="BQ58" s="98"/>
      <c r="BR58" s="99"/>
      <c r="BS58" s="100" t="s">
        <v>40</v>
      </c>
      <c r="BT58" s="101"/>
      <c r="BU58" s="101"/>
      <c r="BV58" s="101"/>
      <c r="BW58" s="101"/>
      <c r="BX58" s="101"/>
      <c r="BY58" s="101"/>
      <c r="BZ58" s="101"/>
      <c r="CA58" s="101"/>
      <c r="CB58" s="102"/>
      <c r="CC58" s="91" t="s">
        <v>40</v>
      </c>
      <c r="CD58" s="91"/>
      <c r="CE58" s="91"/>
      <c r="CF58" s="91"/>
      <c r="CG58" s="91"/>
      <c r="CH58" s="91"/>
      <c r="CI58" s="91"/>
      <c r="CJ58" s="91"/>
      <c r="CK58" s="91"/>
      <c r="CL58" s="91"/>
      <c r="CM58" s="94">
        <f>CM57</f>
        <v>20246044.1</v>
      </c>
      <c r="CN58" s="95"/>
      <c r="CO58" s="95"/>
      <c r="CP58" s="95"/>
      <c r="CQ58" s="95"/>
      <c r="CR58" s="95"/>
      <c r="CS58" s="95"/>
      <c r="CT58" s="95"/>
      <c r="CU58" s="95"/>
      <c r="CV58" s="95"/>
      <c r="CW58" s="95"/>
      <c r="CX58" s="95"/>
      <c r="CY58" s="96" t="s">
        <v>40</v>
      </c>
      <c r="CZ58" s="96"/>
      <c r="DA58" s="96"/>
      <c r="DB58" s="96"/>
      <c r="DC58" s="96"/>
      <c r="DD58" s="96"/>
      <c r="DE58" s="96"/>
      <c r="DF58" s="96"/>
      <c r="DG58" s="96"/>
      <c r="DH58" s="96"/>
      <c r="DI58" s="91" t="s">
        <v>40</v>
      </c>
      <c r="DJ58" s="91"/>
      <c r="DK58" s="91"/>
      <c r="DL58" s="91"/>
      <c r="DM58" s="91"/>
      <c r="DN58" s="91"/>
      <c r="DO58" s="91"/>
      <c r="DP58" s="91"/>
      <c r="DQ58" s="91"/>
      <c r="DR58" s="91"/>
      <c r="DS58" s="94">
        <f>DS57</f>
        <v>20175253.1</v>
      </c>
      <c r="DT58" s="95"/>
      <c r="DU58" s="95"/>
      <c r="DV58" s="95"/>
      <c r="DW58" s="95"/>
      <c r="DX58" s="95"/>
      <c r="DY58" s="95"/>
      <c r="DZ58" s="95"/>
      <c r="EA58" s="95"/>
      <c r="EB58" s="95"/>
      <c r="EC58" s="95"/>
      <c r="ED58" s="95"/>
      <c r="EE58" s="96" t="s">
        <v>40</v>
      </c>
      <c r="EF58" s="96"/>
      <c r="EG58" s="96"/>
      <c r="EH58" s="96"/>
      <c r="EI58" s="96"/>
      <c r="EJ58" s="96"/>
      <c r="EK58" s="96"/>
      <c r="EL58" s="96"/>
      <c r="EM58" s="96"/>
      <c r="EN58" s="96"/>
      <c r="EO58" s="104" t="s">
        <v>40</v>
      </c>
      <c r="EP58" s="105"/>
      <c r="EQ58" s="105"/>
      <c r="ER58" s="105"/>
      <c r="ES58" s="105"/>
      <c r="ET58" s="105"/>
      <c r="EU58" s="105"/>
      <c r="EV58" s="105"/>
      <c r="EW58" s="105"/>
      <c r="EX58" s="106"/>
    </row>
    <row r="59" ht="10.5" customHeight="1"/>
    <row r="60" s="7" customFormat="1" ht="9.75">
      <c r="A60" s="7" t="s">
        <v>68</v>
      </c>
    </row>
    <row r="61" s="7" customFormat="1" ht="9.75">
      <c r="A61" s="7" t="s">
        <v>69</v>
      </c>
    </row>
  </sheetData>
  <sheetProtection/>
  <mergeCells count="415">
    <mergeCell ref="EE47:EN47"/>
    <mergeCell ref="EO47:EX47"/>
    <mergeCell ref="BS47:CB47"/>
    <mergeCell ref="CC47:CL47"/>
    <mergeCell ref="CM47:CX47"/>
    <mergeCell ref="CY47:DH47"/>
    <mergeCell ref="DI47:DR47"/>
    <mergeCell ref="DS47:ED47"/>
    <mergeCell ref="A47:J47"/>
    <mergeCell ref="K47:T47"/>
    <mergeCell ref="U47:AG47"/>
    <mergeCell ref="AH47:AP47"/>
    <mergeCell ref="AQ47:BF47"/>
    <mergeCell ref="BG47:BR47"/>
    <mergeCell ref="EE48:EN48"/>
    <mergeCell ref="EO48:EX48"/>
    <mergeCell ref="BS48:CB48"/>
    <mergeCell ref="CC48:CL48"/>
    <mergeCell ref="CM48:CX48"/>
    <mergeCell ref="CY48:DH48"/>
    <mergeCell ref="DI48:DR48"/>
    <mergeCell ref="DS48:ED48"/>
    <mergeCell ref="A48:J48"/>
    <mergeCell ref="K48:T48"/>
    <mergeCell ref="U48:AG48"/>
    <mergeCell ref="AH48:AP48"/>
    <mergeCell ref="AQ48:BF48"/>
    <mergeCell ref="BG48:BR48"/>
    <mergeCell ref="EO56:EX56"/>
    <mergeCell ref="BG56:BR56"/>
    <mergeCell ref="BS56:CB56"/>
    <mergeCell ref="CC56:CL56"/>
    <mergeCell ref="CM56:CX56"/>
    <mergeCell ref="CY56:DH56"/>
    <mergeCell ref="DI56:DR56"/>
    <mergeCell ref="DS55:ED55"/>
    <mergeCell ref="EE55:EN55"/>
    <mergeCell ref="EO55:EX55"/>
    <mergeCell ref="A56:J56"/>
    <mergeCell ref="K56:T56"/>
    <mergeCell ref="U56:AG56"/>
    <mergeCell ref="AH56:AP56"/>
    <mergeCell ref="AQ56:BF56"/>
    <mergeCell ref="DS56:ED56"/>
    <mergeCell ref="EE56:EN56"/>
    <mergeCell ref="DS53:ED53"/>
    <mergeCell ref="EE53:EN53"/>
    <mergeCell ref="EO53:EX53"/>
    <mergeCell ref="A55:J55"/>
    <mergeCell ref="K55:T55"/>
    <mergeCell ref="U55:AG55"/>
    <mergeCell ref="AH55:AP55"/>
    <mergeCell ref="AQ55:BF55"/>
    <mergeCell ref="BG55:BR55"/>
    <mergeCell ref="BS55:CB55"/>
    <mergeCell ref="BG53:BR53"/>
    <mergeCell ref="BS53:CB53"/>
    <mergeCell ref="CC53:CL53"/>
    <mergeCell ref="CM53:CX53"/>
    <mergeCell ref="CY53:DH53"/>
    <mergeCell ref="DI53:DR53"/>
    <mergeCell ref="CY45:DH45"/>
    <mergeCell ref="DI45:DR45"/>
    <mergeCell ref="DS45:ED45"/>
    <mergeCell ref="EE45:EN45"/>
    <mergeCell ref="EO45:EX45"/>
    <mergeCell ref="A53:J53"/>
    <mergeCell ref="K53:T53"/>
    <mergeCell ref="U53:AG53"/>
    <mergeCell ref="AH53:AP53"/>
    <mergeCell ref="AQ53:BF53"/>
    <mergeCell ref="EO52:EX52"/>
    <mergeCell ref="A45:J45"/>
    <mergeCell ref="K45:T45"/>
    <mergeCell ref="U45:AG45"/>
    <mergeCell ref="AH45:AP45"/>
    <mergeCell ref="AQ45:BF45"/>
    <mergeCell ref="BG45:BR45"/>
    <mergeCell ref="BS45:CB45"/>
    <mergeCell ref="CC45:CL45"/>
    <mergeCell ref="CM45:CX45"/>
    <mergeCell ref="CC52:CL52"/>
    <mergeCell ref="CM52:CX52"/>
    <mergeCell ref="CY52:DH52"/>
    <mergeCell ref="DI52:DR52"/>
    <mergeCell ref="DS52:ED52"/>
    <mergeCell ref="EE52:EN52"/>
    <mergeCell ref="DS51:ED51"/>
    <mergeCell ref="EE51:EN51"/>
    <mergeCell ref="EO51:EX51"/>
    <mergeCell ref="A52:J52"/>
    <mergeCell ref="K52:T52"/>
    <mergeCell ref="U52:AG52"/>
    <mergeCell ref="AH52:AP52"/>
    <mergeCell ref="AQ52:BF52"/>
    <mergeCell ref="BG52:BR52"/>
    <mergeCell ref="BS52:CB52"/>
    <mergeCell ref="BG51:BR51"/>
    <mergeCell ref="BS51:CB51"/>
    <mergeCell ref="CC51:CL51"/>
    <mergeCell ref="CM51:CX51"/>
    <mergeCell ref="CY51:DH51"/>
    <mergeCell ref="DI51:DR51"/>
    <mergeCell ref="CY49:DH49"/>
    <mergeCell ref="DI49:DR49"/>
    <mergeCell ref="DS49:ED49"/>
    <mergeCell ref="EE49:EN49"/>
    <mergeCell ref="EO49:EX49"/>
    <mergeCell ref="A51:J51"/>
    <mergeCell ref="K51:T51"/>
    <mergeCell ref="U51:AG51"/>
    <mergeCell ref="AH51:AP51"/>
    <mergeCell ref="AQ51:BF51"/>
    <mergeCell ref="EO44:EX44"/>
    <mergeCell ref="A49:J49"/>
    <mergeCell ref="K49:T49"/>
    <mergeCell ref="U49:AG49"/>
    <mergeCell ref="AH49:AP49"/>
    <mergeCell ref="AQ49:BF49"/>
    <mergeCell ref="BG49:BR49"/>
    <mergeCell ref="BS49:CB49"/>
    <mergeCell ref="CC49:CL49"/>
    <mergeCell ref="CM49:CX49"/>
    <mergeCell ref="CC44:CL44"/>
    <mergeCell ref="CM44:CX44"/>
    <mergeCell ref="CY44:DH44"/>
    <mergeCell ref="DI44:DR44"/>
    <mergeCell ref="DS44:ED44"/>
    <mergeCell ref="EE44:EN44"/>
    <mergeCell ref="DS43:ED43"/>
    <mergeCell ref="EE43:EN43"/>
    <mergeCell ref="EO43:EX43"/>
    <mergeCell ref="A44:J44"/>
    <mergeCell ref="K44:T44"/>
    <mergeCell ref="U44:AG44"/>
    <mergeCell ref="AH44:AP44"/>
    <mergeCell ref="AQ44:BF44"/>
    <mergeCell ref="BG44:BR44"/>
    <mergeCell ref="BS44:CB44"/>
    <mergeCell ref="BG43:BR43"/>
    <mergeCell ref="BS43:CB43"/>
    <mergeCell ref="CC43:CL43"/>
    <mergeCell ref="CM43:CX43"/>
    <mergeCell ref="CY43:DH43"/>
    <mergeCell ref="DI43:DR43"/>
    <mergeCell ref="CY42:DH42"/>
    <mergeCell ref="DI42:DR42"/>
    <mergeCell ref="DS42:ED42"/>
    <mergeCell ref="EE42:EN42"/>
    <mergeCell ref="EO42:EX42"/>
    <mergeCell ref="A43:J43"/>
    <mergeCell ref="K43:T43"/>
    <mergeCell ref="U43:AG43"/>
    <mergeCell ref="AH43:AP43"/>
    <mergeCell ref="AQ43:BF43"/>
    <mergeCell ref="EO41:EX41"/>
    <mergeCell ref="A42:J42"/>
    <mergeCell ref="K42:T42"/>
    <mergeCell ref="U42:AG42"/>
    <mergeCell ref="AH42:AP42"/>
    <mergeCell ref="AQ42:BF42"/>
    <mergeCell ref="BG42:BR42"/>
    <mergeCell ref="BS42:CB42"/>
    <mergeCell ref="CC42:CL42"/>
    <mergeCell ref="CM42:CX42"/>
    <mergeCell ref="A41:J41"/>
    <mergeCell ref="K41:T41"/>
    <mergeCell ref="U41:AG41"/>
    <mergeCell ref="AH41:AP41"/>
    <mergeCell ref="AQ41:BF41"/>
    <mergeCell ref="BG41:BR41"/>
    <mergeCell ref="BS41:CB41"/>
    <mergeCell ref="CC41:CL41"/>
    <mergeCell ref="CM41:CX41"/>
    <mergeCell ref="CY41:DH41"/>
    <mergeCell ref="DI41:DR41"/>
    <mergeCell ref="DS41:ED41"/>
    <mergeCell ref="EE41:EN41"/>
    <mergeCell ref="DS40:ED40"/>
    <mergeCell ref="EE40:EN40"/>
    <mergeCell ref="EO40:EX40"/>
    <mergeCell ref="BG40:BR40"/>
    <mergeCell ref="BS40:CB40"/>
    <mergeCell ref="CC40:CL40"/>
    <mergeCell ref="CM40:CX40"/>
    <mergeCell ref="CY40:DH40"/>
    <mergeCell ref="DI40:DR40"/>
    <mergeCell ref="EE39:EN39"/>
    <mergeCell ref="EO39:EX39"/>
    <mergeCell ref="A40:J40"/>
    <mergeCell ref="K40:T40"/>
    <mergeCell ref="U40:AG40"/>
    <mergeCell ref="AH40:AP40"/>
    <mergeCell ref="AQ40:BF40"/>
    <mergeCell ref="BS39:CB39"/>
    <mergeCell ref="CC39:CL39"/>
    <mergeCell ref="CM39:CX39"/>
    <mergeCell ref="CY39:DH39"/>
    <mergeCell ref="DI39:DR39"/>
    <mergeCell ref="DS39:ED39"/>
    <mergeCell ref="A39:J39"/>
    <mergeCell ref="K39:T39"/>
    <mergeCell ref="U39:AG39"/>
    <mergeCell ref="AH39:AP39"/>
    <mergeCell ref="AQ39:BF39"/>
    <mergeCell ref="BG39:BR39"/>
    <mergeCell ref="BS38:CB38"/>
    <mergeCell ref="CC38:CL38"/>
    <mergeCell ref="CM38:CX38"/>
    <mergeCell ref="CY38:DH38"/>
    <mergeCell ref="DI38:DR38"/>
    <mergeCell ref="DS38:ED38"/>
    <mergeCell ref="CM37:CX37"/>
    <mergeCell ref="CY37:DH37"/>
    <mergeCell ref="DI37:DR37"/>
    <mergeCell ref="DS37:ED37"/>
    <mergeCell ref="A38:J38"/>
    <mergeCell ref="K38:T38"/>
    <mergeCell ref="U38:AG38"/>
    <mergeCell ref="AH38:AP38"/>
    <mergeCell ref="AQ38:BF38"/>
    <mergeCell ref="BG38:BR38"/>
    <mergeCell ref="DS36:ED36"/>
    <mergeCell ref="EE36:EN36"/>
    <mergeCell ref="A37:J37"/>
    <mergeCell ref="K37:T37"/>
    <mergeCell ref="U37:AG37"/>
    <mergeCell ref="AH37:AP37"/>
    <mergeCell ref="AQ37:BF37"/>
    <mergeCell ref="BG37:BR37"/>
    <mergeCell ref="BS37:CB37"/>
    <mergeCell ref="CC37:CL37"/>
    <mergeCell ref="BG36:BR36"/>
    <mergeCell ref="BS36:CB36"/>
    <mergeCell ref="CC36:CL36"/>
    <mergeCell ref="CM36:CX36"/>
    <mergeCell ref="CY36:DH36"/>
    <mergeCell ref="DI36:DR36"/>
    <mergeCell ref="BY17:EJ17"/>
    <mergeCell ref="BG21:BJ21"/>
    <mergeCell ref="BM21:BZ21"/>
    <mergeCell ref="CA21:CC21"/>
    <mergeCell ref="B17:BU17"/>
    <mergeCell ref="AJ18:AL18"/>
    <mergeCell ref="BV17:BX17"/>
    <mergeCell ref="CU18:CW18"/>
    <mergeCell ref="CD21:CF21"/>
    <mergeCell ref="EL26:EX26"/>
    <mergeCell ref="EL24:EX24"/>
    <mergeCell ref="CE2:EX2"/>
    <mergeCell ref="DM14:DO14"/>
    <mergeCell ref="DP14:DR14"/>
    <mergeCell ref="CK14:CN14"/>
    <mergeCell ref="CQ14:DI14"/>
    <mergeCell ref="CI6:EX6"/>
    <mergeCell ref="CI7:EX7"/>
    <mergeCell ref="EL16:EX18"/>
    <mergeCell ref="CI9:EX9"/>
    <mergeCell ref="CI10:EX10"/>
    <mergeCell ref="CI11:EX11"/>
    <mergeCell ref="DE12:EG12"/>
    <mergeCell ref="CY33:DH33"/>
    <mergeCell ref="DJ14:DL14"/>
    <mergeCell ref="CI12:DB12"/>
    <mergeCell ref="CI13:DB13"/>
    <mergeCell ref="DE13:EG13"/>
    <mergeCell ref="DB31:DD31"/>
    <mergeCell ref="EL20:EX20"/>
    <mergeCell ref="EL21:EX21"/>
    <mergeCell ref="CM18:CO18"/>
    <mergeCell ref="CP18:CT18"/>
    <mergeCell ref="AM18:CL18"/>
    <mergeCell ref="BB21:BF21"/>
    <mergeCell ref="BK21:BL21"/>
    <mergeCell ref="CM35:CX35"/>
    <mergeCell ref="CY35:DH35"/>
    <mergeCell ref="DI35:DR35"/>
    <mergeCell ref="DS35:ED35"/>
    <mergeCell ref="EL22:EX22"/>
    <mergeCell ref="EL23:EX23"/>
    <mergeCell ref="DE31:DR31"/>
    <mergeCell ref="DS31:EG31"/>
    <mergeCell ref="AL25:DM25"/>
    <mergeCell ref="EL25:EX25"/>
    <mergeCell ref="EE35:EN35"/>
    <mergeCell ref="EO35:EX35"/>
    <mergeCell ref="EO36:EX36"/>
    <mergeCell ref="EE37:EN37"/>
    <mergeCell ref="EO37:EX37"/>
    <mergeCell ref="EE38:EN38"/>
    <mergeCell ref="EO38:EX38"/>
    <mergeCell ref="BG30:EX30"/>
    <mergeCell ref="BG31:BU31"/>
    <mergeCell ref="BV31:BX31"/>
    <mergeCell ref="BY31:CL31"/>
    <mergeCell ref="CM31:DA31"/>
    <mergeCell ref="EH31:EJ31"/>
    <mergeCell ref="EK31:EX31"/>
    <mergeCell ref="BG32:CL32"/>
    <mergeCell ref="CM32:DR32"/>
    <mergeCell ref="DS32:EX32"/>
    <mergeCell ref="A33:J33"/>
    <mergeCell ref="K33:T33"/>
    <mergeCell ref="U33:AG33"/>
    <mergeCell ref="AH33:AP33"/>
    <mergeCell ref="A30:AP32"/>
    <mergeCell ref="AQ30:BF33"/>
    <mergeCell ref="DI33:DR33"/>
    <mergeCell ref="CC34:CL34"/>
    <mergeCell ref="CM34:CX34"/>
    <mergeCell ref="BG33:BR33"/>
    <mergeCell ref="BS33:CB33"/>
    <mergeCell ref="CC33:CL33"/>
    <mergeCell ref="CM33:CX33"/>
    <mergeCell ref="A34:J34"/>
    <mergeCell ref="K34:T34"/>
    <mergeCell ref="U34:AG34"/>
    <mergeCell ref="AH34:AP34"/>
    <mergeCell ref="AQ34:BF34"/>
    <mergeCell ref="BG34:BR34"/>
    <mergeCell ref="AH36:AP36"/>
    <mergeCell ref="AQ36:BF36"/>
    <mergeCell ref="DI34:DR34"/>
    <mergeCell ref="DS34:ED34"/>
    <mergeCell ref="EE34:EN34"/>
    <mergeCell ref="EO33:EX33"/>
    <mergeCell ref="EE33:EN33"/>
    <mergeCell ref="EO34:EX34"/>
    <mergeCell ref="DS33:ED33"/>
    <mergeCell ref="BS34:CB34"/>
    <mergeCell ref="DI55:DR55"/>
    <mergeCell ref="CY34:DH34"/>
    <mergeCell ref="CC35:CL35"/>
    <mergeCell ref="A35:J35"/>
    <mergeCell ref="K35:T35"/>
    <mergeCell ref="U35:AG35"/>
    <mergeCell ref="AH35:AP35"/>
    <mergeCell ref="A36:J36"/>
    <mergeCell ref="K36:T36"/>
    <mergeCell ref="U36:AG36"/>
    <mergeCell ref="AQ57:BF57"/>
    <mergeCell ref="BG57:BR57"/>
    <mergeCell ref="BS57:CB57"/>
    <mergeCell ref="CC57:CL57"/>
    <mergeCell ref="CM57:CX57"/>
    <mergeCell ref="CY55:DH55"/>
    <mergeCell ref="CC55:CL55"/>
    <mergeCell ref="CM55:CX55"/>
    <mergeCell ref="CY58:DH58"/>
    <mergeCell ref="CY57:DH57"/>
    <mergeCell ref="DI57:DR57"/>
    <mergeCell ref="EO58:EX58"/>
    <mergeCell ref="CG21:CL21"/>
    <mergeCell ref="A28:EX28"/>
    <mergeCell ref="DS57:ED57"/>
    <mergeCell ref="EE57:EN57"/>
    <mergeCell ref="AL22:DM22"/>
    <mergeCell ref="A57:AP57"/>
    <mergeCell ref="DI58:DR58"/>
    <mergeCell ref="AL24:DM24"/>
    <mergeCell ref="EO57:EX57"/>
    <mergeCell ref="AQ58:BF58"/>
    <mergeCell ref="DS58:ED58"/>
    <mergeCell ref="EE58:EN58"/>
    <mergeCell ref="BG58:BR58"/>
    <mergeCell ref="BS58:CB58"/>
    <mergeCell ref="CC58:CL58"/>
    <mergeCell ref="CM58:CX58"/>
    <mergeCell ref="DS54:ED54"/>
    <mergeCell ref="A54:J54"/>
    <mergeCell ref="K54:T54"/>
    <mergeCell ref="U54:AG54"/>
    <mergeCell ref="AH54:AP54"/>
    <mergeCell ref="AQ54:BF54"/>
    <mergeCell ref="BG54:BR54"/>
    <mergeCell ref="BS46:CB46"/>
    <mergeCell ref="CC46:CL46"/>
    <mergeCell ref="CM46:CX46"/>
    <mergeCell ref="EE54:EN54"/>
    <mergeCell ref="EO54:EX54"/>
    <mergeCell ref="BS54:CB54"/>
    <mergeCell ref="CC54:CL54"/>
    <mergeCell ref="CM54:CX54"/>
    <mergeCell ref="CY54:DH54"/>
    <mergeCell ref="DI54:DR54"/>
    <mergeCell ref="A46:J46"/>
    <mergeCell ref="K46:T46"/>
    <mergeCell ref="U46:AG46"/>
    <mergeCell ref="AH46:AP46"/>
    <mergeCell ref="AQ46:BF46"/>
    <mergeCell ref="BG46:BR46"/>
    <mergeCell ref="CY46:DH46"/>
    <mergeCell ref="DI46:DR46"/>
    <mergeCell ref="DS46:ED46"/>
    <mergeCell ref="EE46:EN46"/>
    <mergeCell ref="EO46:EX46"/>
    <mergeCell ref="CI8:EX8"/>
    <mergeCell ref="AL23:DM23"/>
    <mergeCell ref="AQ35:BF35"/>
    <mergeCell ref="BG35:BR35"/>
    <mergeCell ref="BS35:CB35"/>
    <mergeCell ref="A50:J50"/>
    <mergeCell ref="K50:T50"/>
    <mergeCell ref="U50:AG50"/>
    <mergeCell ref="AH50:AP50"/>
    <mergeCell ref="AQ50:BF50"/>
    <mergeCell ref="BG50:BR50"/>
    <mergeCell ref="EE50:EN50"/>
    <mergeCell ref="EO50:EX50"/>
    <mergeCell ref="BS50:CB50"/>
    <mergeCell ref="CC50:CL50"/>
    <mergeCell ref="CM50:CX50"/>
    <mergeCell ref="CY50:DH50"/>
    <mergeCell ref="DI50:DR50"/>
    <mergeCell ref="DS50:ED50"/>
  </mergeCells>
  <printOptions/>
  <pageMargins left="0.7874015748031497" right="0.7874015748031497" top="0.7874015748031497" bottom="0.31496062992125984" header="0.1968503937007874" footer="0.1968503937007874"/>
  <pageSetup horizontalDpi="600" verticalDpi="600" orientation="landscape" paperSize="9" scale="9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FJ46"/>
  <sheetViews>
    <sheetView view="pageBreakPreview" zoomScaleSheetLayoutView="100" zoomScalePageLayoutView="0" workbookViewId="0" topLeftCell="A9">
      <selection activeCell="FL35" sqref="FL35"/>
    </sheetView>
  </sheetViews>
  <sheetFormatPr defaultColWidth="0.875" defaultRowHeight="12.75"/>
  <cols>
    <col min="1" max="19" width="0.875" style="1" customWidth="1"/>
    <col min="20" max="20" width="12.375" style="1" customWidth="1"/>
    <col min="21" max="58" width="0.875" style="1" customWidth="1"/>
    <col min="59" max="59" width="2.50390625" style="1" customWidth="1"/>
    <col min="60" max="16384" width="0.875" style="1" customWidth="1"/>
  </cols>
  <sheetData>
    <row r="1" ht="3" customHeight="1"/>
    <row r="2" spans="1:166" s="6" customFormat="1" ht="10.5">
      <c r="A2" s="108" t="s">
        <v>54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108"/>
      <c r="AV2" s="108"/>
      <c r="AW2" s="108"/>
      <c r="AX2" s="108"/>
      <c r="AY2" s="108"/>
      <c r="AZ2" s="108"/>
      <c r="BA2" s="108"/>
      <c r="BB2" s="108"/>
      <c r="BC2" s="108"/>
      <c r="BD2" s="108"/>
      <c r="BE2" s="108"/>
      <c r="BF2" s="108"/>
      <c r="BG2" s="108"/>
      <c r="BH2" s="108"/>
      <c r="BI2" s="108"/>
      <c r="BJ2" s="108"/>
      <c r="BK2" s="108"/>
      <c r="BL2" s="108"/>
      <c r="BM2" s="108"/>
      <c r="BN2" s="108"/>
      <c r="BO2" s="108"/>
      <c r="BP2" s="108"/>
      <c r="BQ2" s="108"/>
      <c r="BR2" s="108"/>
      <c r="BS2" s="108"/>
      <c r="BT2" s="108"/>
      <c r="BU2" s="108"/>
      <c r="BV2" s="108"/>
      <c r="BW2" s="108"/>
      <c r="BX2" s="108"/>
      <c r="BY2" s="108"/>
      <c r="BZ2" s="108"/>
      <c r="CA2" s="108"/>
      <c r="CB2" s="108"/>
      <c r="CC2" s="108"/>
      <c r="CD2" s="108"/>
      <c r="CE2" s="108"/>
      <c r="CF2" s="108"/>
      <c r="CG2" s="108"/>
      <c r="CH2" s="108"/>
      <c r="CI2" s="108"/>
      <c r="CJ2" s="108"/>
      <c r="CK2" s="108"/>
      <c r="CL2" s="108"/>
      <c r="CM2" s="108"/>
      <c r="CN2" s="108"/>
      <c r="CO2" s="108"/>
      <c r="CP2" s="108"/>
      <c r="CQ2" s="108"/>
      <c r="CR2" s="108"/>
      <c r="CS2" s="108"/>
      <c r="CT2" s="108"/>
      <c r="CU2" s="108"/>
      <c r="CV2" s="108"/>
      <c r="CW2" s="108"/>
      <c r="CX2" s="108"/>
      <c r="CY2" s="108"/>
      <c r="CZ2" s="108"/>
      <c r="DA2" s="108"/>
      <c r="DB2" s="108"/>
      <c r="DC2" s="108"/>
      <c r="DD2" s="108"/>
      <c r="DE2" s="108"/>
      <c r="DF2" s="108"/>
      <c r="DG2" s="108"/>
      <c r="DH2" s="108"/>
      <c r="DI2" s="108"/>
      <c r="DJ2" s="108"/>
      <c r="DK2" s="108"/>
      <c r="DL2" s="108"/>
      <c r="DM2" s="108"/>
      <c r="DN2" s="108"/>
      <c r="DO2" s="108"/>
      <c r="DP2" s="108"/>
      <c r="DQ2" s="108"/>
      <c r="DR2" s="108"/>
      <c r="DS2" s="108"/>
      <c r="DT2" s="108"/>
      <c r="DU2" s="108"/>
      <c r="DV2" s="108"/>
      <c r="DW2" s="108"/>
      <c r="DX2" s="108"/>
      <c r="DY2" s="108"/>
      <c r="DZ2" s="108"/>
      <c r="EA2" s="108"/>
      <c r="EB2" s="108"/>
      <c r="EC2" s="108"/>
      <c r="ED2" s="108"/>
      <c r="EE2" s="108"/>
      <c r="EF2" s="108"/>
      <c r="EG2" s="108"/>
      <c r="EH2" s="108"/>
      <c r="EI2" s="108"/>
      <c r="EJ2" s="108"/>
      <c r="EK2" s="108"/>
      <c r="EL2" s="108"/>
      <c r="EM2" s="108"/>
      <c r="EN2" s="108"/>
      <c r="EO2" s="108"/>
      <c r="EP2" s="108"/>
      <c r="EQ2" s="108"/>
      <c r="ER2" s="108"/>
      <c r="ES2" s="108"/>
      <c r="ET2" s="108"/>
      <c r="EU2" s="108"/>
      <c r="EV2" s="108"/>
      <c r="EW2" s="108"/>
      <c r="EX2" s="108"/>
      <c r="EY2" s="108"/>
      <c r="EZ2" s="108"/>
      <c r="FA2" s="108"/>
      <c r="FB2" s="108"/>
      <c r="FC2" s="108"/>
      <c r="FD2" s="108"/>
      <c r="FE2" s="108"/>
      <c r="FF2" s="108"/>
      <c r="FG2" s="108"/>
      <c r="FH2" s="108"/>
      <c r="FI2" s="108"/>
      <c r="FJ2" s="108"/>
    </row>
    <row r="4" spans="1:166" s="21" customFormat="1" ht="19.5" customHeight="1">
      <c r="A4" s="124" t="s">
        <v>0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36" t="s">
        <v>55</v>
      </c>
      <c r="V4" s="130"/>
      <c r="W4" s="130"/>
      <c r="X4" s="130"/>
      <c r="Y4" s="130"/>
      <c r="Z4" s="130"/>
      <c r="AA4" s="130"/>
      <c r="AB4" s="130"/>
      <c r="AC4" s="131"/>
      <c r="AD4" s="130" t="s">
        <v>34</v>
      </c>
      <c r="AE4" s="130"/>
      <c r="AF4" s="130"/>
      <c r="AG4" s="130"/>
      <c r="AH4" s="130"/>
      <c r="AI4" s="130"/>
      <c r="AJ4" s="130"/>
      <c r="AK4" s="130"/>
      <c r="AL4" s="130"/>
      <c r="AM4" s="130"/>
      <c r="AN4" s="130"/>
      <c r="AO4" s="130"/>
      <c r="AP4" s="130"/>
      <c r="AQ4" s="130"/>
      <c r="AR4" s="130"/>
      <c r="AS4" s="130"/>
      <c r="AT4" s="130"/>
      <c r="AU4" s="130"/>
      <c r="AV4" s="130"/>
      <c r="AW4" s="130"/>
      <c r="AX4" s="130"/>
      <c r="AY4" s="130"/>
      <c r="AZ4" s="130"/>
      <c r="BA4" s="130"/>
      <c r="BB4" s="130"/>
      <c r="BC4" s="130"/>
      <c r="BD4" s="130"/>
      <c r="BE4" s="130"/>
      <c r="BF4" s="130"/>
      <c r="BG4" s="130"/>
      <c r="BH4" s="130"/>
      <c r="BI4" s="130"/>
      <c r="BJ4" s="130"/>
      <c r="BK4" s="130"/>
      <c r="BL4" s="130"/>
      <c r="BM4" s="130"/>
      <c r="BN4" s="130"/>
      <c r="BO4" s="130"/>
      <c r="BP4" s="131"/>
      <c r="BQ4" s="136" t="s">
        <v>36</v>
      </c>
      <c r="BR4" s="130"/>
      <c r="BS4" s="130"/>
      <c r="BT4" s="130"/>
      <c r="BU4" s="130"/>
      <c r="BV4" s="130"/>
      <c r="BW4" s="130"/>
      <c r="BX4" s="130"/>
      <c r="BY4" s="130"/>
      <c r="BZ4" s="130"/>
      <c r="CA4" s="130"/>
      <c r="CB4" s="130"/>
      <c r="CC4" s="130"/>
      <c r="CD4" s="131"/>
      <c r="CE4" s="116" t="s">
        <v>39</v>
      </c>
      <c r="CF4" s="117"/>
      <c r="CG4" s="117"/>
      <c r="CH4" s="117"/>
      <c r="CI4" s="117"/>
      <c r="CJ4" s="117"/>
      <c r="CK4" s="117"/>
      <c r="CL4" s="117"/>
      <c r="CM4" s="117"/>
      <c r="CN4" s="117"/>
      <c r="CO4" s="117"/>
      <c r="CP4" s="117"/>
      <c r="CQ4" s="117"/>
      <c r="CR4" s="117"/>
      <c r="CS4" s="117"/>
      <c r="CT4" s="117"/>
      <c r="CU4" s="117"/>
      <c r="CV4" s="117"/>
      <c r="CW4" s="117"/>
      <c r="CX4" s="117"/>
      <c r="CY4" s="117"/>
      <c r="CZ4" s="117"/>
      <c r="DA4" s="117"/>
      <c r="DB4" s="117"/>
      <c r="DC4" s="117"/>
      <c r="DD4" s="117"/>
      <c r="DE4" s="117"/>
      <c r="DF4" s="117"/>
      <c r="DG4" s="117"/>
      <c r="DH4" s="117"/>
      <c r="DI4" s="117"/>
      <c r="DJ4" s="117"/>
      <c r="DK4" s="117"/>
      <c r="DL4" s="117"/>
      <c r="DM4" s="117"/>
      <c r="DN4" s="117"/>
      <c r="DO4" s="117"/>
      <c r="DP4" s="117"/>
      <c r="DQ4" s="117"/>
      <c r="DR4" s="117"/>
      <c r="DS4" s="117"/>
      <c r="DT4" s="117"/>
      <c r="DU4" s="117"/>
      <c r="DV4" s="117"/>
      <c r="DW4" s="117"/>
      <c r="DX4" s="117"/>
      <c r="DY4" s="117"/>
      <c r="DZ4" s="117"/>
      <c r="EA4" s="117"/>
      <c r="EB4" s="117"/>
      <c r="EC4" s="117"/>
      <c r="ED4" s="117"/>
      <c r="EE4" s="117"/>
      <c r="EF4" s="117"/>
      <c r="EG4" s="117"/>
      <c r="EH4" s="117"/>
      <c r="EI4" s="117"/>
      <c r="EJ4" s="117"/>
      <c r="EK4" s="117"/>
      <c r="EL4" s="117"/>
      <c r="EM4" s="117"/>
      <c r="EN4" s="117"/>
      <c r="EO4" s="117"/>
      <c r="EP4" s="117"/>
      <c r="EQ4" s="117"/>
      <c r="ER4" s="117"/>
      <c r="ES4" s="117"/>
      <c r="ET4" s="117"/>
      <c r="EU4" s="117"/>
      <c r="EV4" s="117"/>
      <c r="EW4" s="117"/>
      <c r="EX4" s="117"/>
      <c r="EY4" s="117"/>
      <c r="EZ4" s="117"/>
      <c r="FA4" s="117"/>
      <c r="FB4" s="117"/>
      <c r="FC4" s="117"/>
      <c r="FD4" s="117"/>
      <c r="FE4" s="117"/>
      <c r="FF4" s="117"/>
      <c r="FG4" s="117"/>
      <c r="FH4" s="117"/>
      <c r="FI4" s="117"/>
      <c r="FJ4" s="117"/>
    </row>
    <row r="5" spans="1:166" s="21" customFormat="1" ht="19.5" customHeight="1">
      <c r="A5" s="124"/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37"/>
      <c r="V5" s="132"/>
      <c r="W5" s="132"/>
      <c r="X5" s="132"/>
      <c r="Y5" s="132"/>
      <c r="Z5" s="132"/>
      <c r="AA5" s="132"/>
      <c r="AB5" s="132"/>
      <c r="AC5" s="133"/>
      <c r="AD5" s="132"/>
      <c r="AE5" s="132"/>
      <c r="AF5" s="132"/>
      <c r="AG5" s="132"/>
      <c r="AH5" s="132"/>
      <c r="AI5" s="132"/>
      <c r="AJ5" s="132"/>
      <c r="AK5" s="132"/>
      <c r="AL5" s="132"/>
      <c r="AM5" s="132"/>
      <c r="AN5" s="132"/>
      <c r="AO5" s="132"/>
      <c r="AP5" s="132"/>
      <c r="AQ5" s="132"/>
      <c r="AR5" s="132"/>
      <c r="AS5" s="132"/>
      <c r="AT5" s="132"/>
      <c r="AU5" s="132"/>
      <c r="AV5" s="132"/>
      <c r="AW5" s="132"/>
      <c r="AX5" s="132"/>
      <c r="AY5" s="132"/>
      <c r="AZ5" s="132"/>
      <c r="BA5" s="132"/>
      <c r="BB5" s="132"/>
      <c r="BC5" s="132"/>
      <c r="BD5" s="132"/>
      <c r="BE5" s="132"/>
      <c r="BF5" s="132"/>
      <c r="BG5" s="132"/>
      <c r="BH5" s="132"/>
      <c r="BI5" s="132"/>
      <c r="BJ5" s="132"/>
      <c r="BK5" s="132"/>
      <c r="BL5" s="132"/>
      <c r="BM5" s="132"/>
      <c r="BN5" s="132"/>
      <c r="BO5" s="132"/>
      <c r="BP5" s="133"/>
      <c r="BQ5" s="137"/>
      <c r="BR5" s="132"/>
      <c r="BS5" s="132"/>
      <c r="BT5" s="132"/>
      <c r="BU5" s="132"/>
      <c r="BV5" s="132"/>
      <c r="BW5" s="132"/>
      <c r="BX5" s="132"/>
      <c r="BY5" s="132"/>
      <c r="BZ5" s="132"/>
      <c r="CA5" s="132"/>
      <c r="CB5" s="132"/>
      <c r="CC5" s="132"/>
      <c r="CD5" s="133"/>
      <c r="CE5" s="139" t="s">
        <v>47</v>
      </c>
      <c r="CF5" s="140"/>
      <c r="CG5" s="140"/>
      <c r="CH5" s="140"/>
      <c r="CI5" s="140"/>
      <c r="CJ5" s="140"/>
      <c r="CK5" s="140"/>
      <c r="CL5" s="140"/>
      <c r="CM5" s="140"/>
      <c r="CN5" s="140"/>
      <c r="CO5" s="140"/>
      <c r="CP5" s="140"/>
      <c r="CQ5" s="140"/>
      <c r="CR5" s="141" t="s">
        <v>76</v>
      </c>
      <c r="CS5" s="141"/>
      <c r="CT5" s="141"/>
      <c r="CU5" s="142" t="s">
        <v>27</v>
      </c>
      <c r="CV5" s="142"/>
      <c r="CW5" s="142"/>
      <c r="CX5" s="142"/>
      <c r="CY5" s="142"/>
      <c r="CZ5" s="142"/>
      <c r="DA5" s="142"/>
      <c r="DB5" s="142"/>
      <c r="DC5" s="142"/>
      <c r="DD5" s="142"/>
      <c r="DE5" s="142"/>
      <c r="DF5" s="143"/>
      <c r="DG5" s="139" t="s">
        <v>47</v>
      </c>
      <c r="DH5" s="140"/>
      <c r="DI5" s="140"/>
      <c r="DJ5" s="140"/>
      <c r="DK5" s="140"/>
      <c r="DL5" s="140"/>
      <c r="DM5" s="140"/>
      <c r="DN5" s="140"/>
      <c r="DO5" s="140"/>
      <c r="DP5" s="140"/>
      <c r="DQ5" s="140"/>
      <c r="DR5" s="140"/>
      <c r="DS5" s="140"/>
      <c r="DT5" s="141" t="s">
        <v>150</v>
      </c>
      <c r="DU5" s="141"/>
      <c r="DV5" s="141"/>
      <c r="DW5" s="142" t="s">
        <v>27</v>
      </c>
      <c r="DX5" s="142"/>
      <c r="DY5" s="142"/>
      <c r="DZ5" s="142"/>
      <c r="EA5" s="142"/>
      <c r="EB5" s="142"/>
      <c r="EC5" s="142"/>
      <c r="ED5" s="142"/>
      <c r="EE5" s="142"/>
      <c r="EF5" s="142"/>
      <c r="EG5" s="142"/>
      <c r="EH5" s="143"/>
      <c r="EI5" s="139" t="s">
        <v>47</v>
      </c>
      <c r="EJ5" s="140"/>
      <c r="EK5" s="140"/>
      <c r="EL5" s="140"/>
      <c r="EM5" s="140"/>
      <c r="EN5" s="140"/>
      <c r="EO5" s="140"/>
      <c r="EP5" s="140"/>
      <c r="EQ5" s="140"/>
      <c r="ER5" s="140"/>
      <c r="ES5" s="140"/>
      <c r="ET5" s="140"/>
      <c r="EU5" s="140"/>
      <c r="EV5" s="141" t="s">
        <v>280</v>
      </c>
      <c r="EW5" s="141"/>
      <c r="EX5" s="141"/>
      <c r="EY5" s="142" t="s">
        <v>27</v>
      </c>
      <c r="EZ5" s="142"/>
      <c r="FA5" s="142"/>
      <c r="FB5" s="142"/>
      <c r="FC5" s="142"/>
      <c r="FD5" s="142"/>
      <c r="FE5" s="142"/>
      <c r="FF5" s="142"/>
      <c r="FG5" s="142"/>
      <c r="FH5" s="142"/>
      <c r="FI5" s="142"/>
      <c r="FJ5" s="142"/>
    </row>
    <row r="6" spans="1:166" s="21" customFormat="1" ht="19.5" customHeight="1">
      <c r="A6" s="124"/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37"/>
      <c r="V6" s="132"/>
      <c r="W6" s="132"/>
      <c r="X6" s="132"/>
      <c r="Y6" s="132"/>
      <c r="Z6" s="132"/>
      <c r="AA6" s="132"/>
      <c r="AB6" s="132"/>
      <c r="AC6" s="133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134"/>
      <c r="AO6" s="134"/>
      <c r="AP6" s="134"/>
      <c r="AQ6" s="134"/>
      <c r="AR6" s="134"/>
      <c r="AS6" s="134"/>
      <c r="AT6" s="134"/>
      <c r="AU6" s="134"/>
      <c r="AV6" s="134"/>
      <c r="AW6" s="134"/>
      <c r="AX6" s="134"/>
      <c r="AY6" s="134"/>
      <c r="AZ6" s="134"/>
      <c r="BA6" s="134"/>
      <c r="BB6" s="134"/>
      <c r="BC6" s="134"/>
      <c r="BD6" s="134"/>
      <c r="BE6" s="134"/>
      <c r="BF6" s="134"/>
      <c r="BG6" s="134"/>
      <c r="BH6" s="134"/>
      <c r="BI6" s="134"/>
      <c r="BJ6" s="134"/>
      <c r="BK6" s="134"/>
      <c r="BL6" s="134"/>
      <c r="BM6" s="134"/>
      <c r="BN6" s="134"/>
      <c r="BO6" s="134"/>
      <c r="BP6" s="135"/>
      <c r="BQ6" s="137"/>
      <c r="BR6" s="132"/>
      <c r="BS6" s="132"/>
      <c r="BT6" s="132"/>
      <c r="BU6" s="132"/>
      <c r="BV6" s="132"/>
      <c r="BW6" s="132"/>
      <c r="BX6" s="132"/>
      <c r="BY6" s="132"/>
      <c r="BZ6" s="132"/>
      <c r="CA6" s="132"/>
      <c r="CB6" s="132"/>
      <c r="CC6" s="132"/>
      <c r="CD6" s="133"/>
      <c r="CE6" s="127" t="s">
        <v>44</v>
      </c>
      <c r="CF6" s="128"/>
      <c r="CG6" s="128"/>
      <c r="CH6" s="128"/>
      <c r="CI6" s="128"/>
      <c r="CJ6" s="128"/>
      <c r="CK6" s="128"/>
      <c r="CL6" s="128"/>
      <c r="CM6" s="128"/>
      <c r="CN6" s="128"/>
      <c r="CO6" s="128"/>
      <c r="CP6" s="128"/>
      <c r="CQ6" s="128"/>
      <c r="CR6" s="128"/>
      <c r="CS6" s="128"/>
      <c r="CT6" s="128"/>
      <c r="CU6" s="128"/>
      <c r="CV6" s="128"/>
      <c r="CW6" s="128"/>
      <c r="CX6" s="128"/>
      <c r="CY6" s="128"/>
      <c r="CZ6" s="128"/>
      <c r="DA6" s="128"/>
      <c r="DB6" s="128"/>
      <c r="DC6" s="128"/>
      <c r="DD6" s="128"/>
      <c r="DE6" s="128"/>
      <c r="DF6" s="129"/>
      <c r="DG6" s="127" t="s">
        <v>45</v>
      </c>
      <c r="DH6" s="128"/>
      <c r="DI6" s="128"/>
      <c r="DJ6" s="128"/>
      <c r="DK6" s="128"/>
      <c r="DL6" s="128"/>
      <c r="DM6" s="128"/>
      <c r="DN6" s="128"/>
      <c r="DO6" s="128"/>
      <c r="DP6" s="128"/>
      <c r="DQ6" s="128"/>
      <c r="DR6" s="128"/>
      <c r="DS6" s="128"/>
      <c r="DT6" s="128"/>
      <c r="DU6" s="128"/>
      <c r="DV6" s="128"/>
      <c r="DW6" s="128"/>
      <c r="DX6" s="128"/>
      <c r="DY6" s="128"/>
      <c r="DZ6" s="128"/>
      <c r="EA6" s="128"/>
      <c r="EB6" s="128"/>
      <c r="EC6" s="128"/>
      <c r="ED6" s="128"/>
      <c r="EE6" s="128"/>
      <c r="EF6" s="128"/>
      <c r="EG6" s="128"/>
      <c r="EH6" s="129"/>
      <c r="EI6" s="127" t="s">
        <v>46</v>
      </c>
      <c r="EJ6" s="128"/>
      <c r="EK6" s="128"/>
      <c r="EL6" s="128"/>
      <c r="EM6" s="128"/>
      <c r="EN6" s="128"/>
      <c r="EO6" s="128"/>
      <c r="EP6" s="128"/>
      <c r="EQ6" s="128"/>
      <c r="ER6" s="128"/>
      <c r="ES6" s="128"/>
      <c r="ET6" s="128"/>
      <c r="EU6" s="128"/>
      <c r="EV6" s="128"/>
      <c r="EW6" s="128"/>
      <c r="EX6" s="128"/>
      <c r="EY6" s="128"/>
      <c r="EZ6" s="128"/>
      <c r="FA6" s="128"/>
      <c r="FB6" s="128"/>
      <c r="FC6" s="128"/>
      <c r="FD6" s="128"/>
      <c r="FE6" s="128"/>
      <c r="FF6" s="128"/>
      <c r="FG6" s="128"/>
      <c r="FH6" s="128"/>
      <c r="FI6" s="128"/>
      <c r="FJ6" s="128"/>
    </row>
    <row r="7" spans="1:166" s="21" customFormat="1" ht="37.5" customHeight="1">
      <c r="A7" s="124"/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38"/>
      <c r="V7" s="134"/>
      <c r="W7" s="134"/>
      <c r="X7" s="134"/>
      <c r="Y7" s="134"/>
      <c r="Z7" s="134"/>
      <c r="AA7" s="134"/>
      <c r="AB7" s="134"/>
      <c r="AC7" s="135"/>
      <c r="AD7" s="124" t="s">
        <v>28</v>
      </c>
      <c r="AE7" s="124"/>
      <c r="AF7" s="124"/>
      <c r="AG7" s="124"/>
      <c r="AH7" s="124"/>
      <c r="AI7" s="124"/>
      <c r="AJ7" s="124"/>
      <c r="AK7" s="124"/>
      <c r="AL7" s="126"/>
      <c r="AM7" s="125" t="s">
        <v>29</v>
      </c>
      <c r="AN7" s="124"/>
      <c r="AO7" s="124"/>
      <c r="AP7" s="124"/>
      <c r="AQ7" s="124"/>
      <c r="AR7" s="124"/>
      <c r="AS7" s="124"/>
      <c r="AT7" s="124"/>
      <c r="AU7" s="126"/>
      <c r="AV7" s="125" t="s">
        <v>73</v>
      </c>
      <c r="AW7" s="124"/>
      <c r="AX7" s="124"/>
      <c r="AY7" s="124"/>
      <c r="AZ7" s="124"/>
      <c r="BA7" s="124"/>
      <c r="BB7" s="124"/>
      <c r="BC7" s="124"/>
      <c r="BD7" s="124"/>
      <c r="BE7" s="124"/>
      <c r="BF7" s="124"/>
      <c r="BG7" s="126"/>
      <c r="BH7" s="125" t="s">
        <v>35</v>
      </c>
      <c r="BI7" s="124"/>
      <c r="BJ7" s="124"/>
      <c r="BK7" s="124"/>
      <c r="BL7" s="124"/>
      <c r="BM7" s="124"/>
      <c r="BN7" s="124"/>
      <c r="BO7" s="124"/>
      <c r="BP7" s="126"/>
      <c r="BQ7" s="138"/>
      <c r="BR7" s="134"/>
      <c r="BS7" s="134"/>
      <c r="BT7" s="134"/>
      <c r="BU7" s="134"/>
      <c r="BV7" s="134"/>
      <c r="BW7" s="134"/>
      <c r="BX7" s="134"/>
      <c r="BY7" s="134"/>
      <c r="BZ7" s="134"/>
      <c r="CA7" s="134"/>
      <c r="CB7" s="134"/>
      <c r="CC7" s="134"/>
      <c r="CD7" s="135"/>
      <c r="CE7" s="125" t="s">
        <v>41</v>
      </c>
      <c r="CF7" s="124"/>
      <c r="CG7" s="124"/>
      <c r="CH7" s="124"/>
      <c r="CI7" s="124"/>
      <c r="CJ7" s="124"/>
      <c r="CK7" s="124"/>
      <c r="CL7" s="124"/>
      <c r="CM7" s="124"/>
      <c r="CN7" s="124"/>
      <c r="CO7" s="126"/>
      <c r="CP7" s="125" t="s">
        <v>1</v>
      </c>
      <c r="CQ7" s="124"/>
      <c r="CR7" s="124"/>
      <c r="CS7" s="124"/>
      <c r="CT7" s="124"/>
      <c r="CU7" s="124"/>
      <c r="CV7" s="124"/>
      <c r="CW7" s="126"/>
      <c r="CX7" s="124" t="s">
        <v>72</v>
      </c>
      <c r="CY7" s="124"/>
      <c r="CZ7" s="124"/>
      <c r="DA7" s="124"/>
      <c r="DB7" s="124"/>
      <c r="DC7" s="124"/>
      <c r="DD7" s="124"/>
      <c r="DE7" s="124"/>
      <c r="DF7" s="124"/>
      <c r="DG7" s="125" t="s">
        <v>41</v>
      </c>
      <c r="DH7" s="124"/>
      <c r="DI7" s="124"/>
      <c r="DJ7" s="124"/>
      <c r="DK7" s="124"/>
      <c r="DL7" s="124"/>
      <c r="DM7" s="124"/>
      <c r="DN7" s="124"/>
      <c r="DO7" s="124"/>
      <c r="DP7" s="124"/>
      <c r="DQ7" s="126"/>
      <c r="DR7" s="125" t="s">
        <v>1</v>
      </c>
      <c r="DS7" s="124"/>
      <c r="DT7" s="124"/>
      <c r="DU7" s="124"/>
      <c r="DV7" s="124"/>
      <c r="DW7" s="124"/>
      <c r="DX7" s="124"/>
      <c r="DY7" s="126"/>
      <c r="DZ7" s="124" t="s">
        <v>72</v>
      </c>
      <c r="EA7" s="124"/>
      <c r="EB7" s="124"/>
      <c r="EC7" s="124"/>
      <c r="ED7" s="124"/>
      <c r="EE7" s="124"/>
      <c r="EF7" s="124"/>
      <c r="EG7" s="124"/>
      <c r="EH7" s="124"/>
      <c r="EI7" s="125" t="s">
        <v>41</v>
      </c>
      <c r="EJ7" s="124"/>
      <c r="EK7" s="124"/>
      <c r="EL7" s="124"/>
      <c r="EM7" s="124"/>
      <c r="EN7" s="124"/>
      <c r="EO7" s="124"/>
      <c r="EP7" s="124"/>
      <c r="EQ7" s="124"/>
      <c r="ER7" s="124"/>
      <c r="ES7" s="126"/>
      <c r="ET7" s="125" t="s">
        <v>1</v>
      </c>
      <c r="EU7" s="124"/>
      <c r="EV7" s="124"/>
      <c r="EW7" s="124"/>
      <c r="EX7" s="124"/>
      <c r="EY7" s="124"/>
      <c r="EZ7" s="124"/>
      <c r="FA7" s="126"/>
      <c r="FB7" s="124" t="s">
        <v>72</v>
      </c>
      <c r="FC7" s="124"/>
      <c r="FD7" s="124"/>
      <c r="FE7" s="124"/>
      <c r="FF7" s="124"/>
      <c r="FG7" s="124"/>
      <c r="FH7" s="124"/>
      <c r="FI7" s="124"/>
      <c r="FJ7" s="124"/>
    </row>
    <row r="8" spans="1:166" s="21" customFormat="1" ht="11.25" thickBot="1">
      <c r="A8" s="203">
        <v>1</v>
      </c>
      <c r="B8" s="203"/>
      <c r="C8" s="203"/>
      <c r="D8" s="203"/>
      <c r="E8" s="203"/>
      <c r="F8" s="203"/>
      <c r="G8" s="203"/>
      <c r="H8" s="203"/>
      <c r="I8" s="203"/>
      <c r="J8" s="203"/>
      <c r="K8" s="203"/>
      <c r="L8" s="203"/>
      <c r="M8" s="203"/>
      <c r="N8" s="203"/>
      <c r="O8" s="203"/>
      <c r="P8" s="203"/>
      <c r="Q8" s="203"/>
      <c r="R8" s="203"/>
      <c r="S8" s="203"/>
      <c r="T8" s="204"/>
      <c r="U8" s="100">
        <v>2</v>
      </c>
      <c r="V8" s="101"/>
      <c r="W8" s="101"/>
      <c r="X8" s="101"/>
      <c r="Y8" s="101"/>
      <c r="Z8" s="101"/>
      <c r="AA8" s="101"/>
      <c r="AB8" s="101"/>
      <c r="AC8" s="102"/>
      <c r="AD8" s="101">
        <v>3</v>
      </c>
      <c r="AE8" s="101"/>
      <c r="AF8" s="101"/>
      <c r="AG8" s="101"/>
      <c r="AH8" s="101"/>
      <c r="AI8" s="101"/>
      <c r="AJ8" s="101"/>
      <c r="AK8" s="101"/>
      <c r="AL8" s="102"/>
      <c r="AM8" s="100">
        <v>4</v>
      </c>
      <c r="AN8" s="101"/>
      <c r="AO8" s="101"/>
      <c r="AP8" s="101"/>
      <c r="AQ8" s="101"/>
      <c r="AR8" s="101"/>
      <c r="AS8" s="101"/>
      <c r="AT8" s="101"/>
      <c r="AU8" s="102"/>
      <c r="AV8" s="100">
        <v>5</v>
      </c>
      <c r="AW8" s="101"/>
      <c r="AX8" s="101"/>
      <c r="AY8" s="101"/>
      <c r="AZ8" s="101"/>
      <c r="BA8" s="101"/>
      <c r="BB8" s="101"/>
      <c r="BC8" s="101"/>
      <c r="BD8" s="101"/>
      <c r="BE8" s="101"/>
      <c r="BF8" s="101"/>
      <c r="BG8" s="102"/>
      <c r="BH8" s="100">
        <v>6</v>
      </c>
      <c r="BI8" s="101"/>
      <c r="BJ8" s="101"/>
      <c r="BK8" s="101"/>
      <c r="BL8" s="101"/>
      <c r="BM8" s="101"/>
      <c r="BN8" s="101"/>
      <c r="BO8" s="101"/>
      <c r="BP8" s="102"/>
      <c r="BQ8" s="121">
        <v>7</v>
      </c>
      <c r="BR8" s="122"/>
      <c r="BS8" s="122"/>
      <c r="BT8" s="122"/>
      <c r="BU8" s="122"/>
      <c r="BV8" s="122"/>
      <c r="BW8" s="122"/>
      <c r="BX8" s="122"/>
      <c r="BY8" s="122"/>
      <c r="BZ8" s="122"/>
      <c r="CA8" s="122"/>
      <c r="CB8" s="122"/>
      <c r="CC8" s="122"/>
      <c r="CD8" s="123"/>
      <c r="CE8" s="121">
        <v>8</v>
      </c>
      <c r="CF8" s="122"/>
      <c r="CG8" s="122"/>
      <c r="CH8" s="122"/>
      <c r="CI8" s="122"/>
      <c r="CJ8" s="122"/>
      <c r="CK8" s="122"/>
      <c r="CL8" s="122"/>
      <c r="CM8" s="122"/>
      <c r="CN8" s="122"/>
      <c r="CO8" s="123"/>
      <c r="CP8" s="100">
        <v>9</v>
      </c>
      <c r="CQ8" s="101"/>
      <c r="CR8" s="101"/>
      <c r="CS8" s="101"/>
      <c r="CT8" s="101"/>
      <c r="CU8" s="101"/>
      <c r="CV8" s="101"/>
      <c r="CW8" s="102"/>
      <c r="CX8" s="101">
        <v>10</v>
      </c>
      <c r="CY8" s="101"/>
      <c r="CZ8" s="101"/>
      <c r="DA8" s="101"/>
      <c r="DB8" s="101"/>
      <c r="DC8" s="101"/>
      <c r="DD8" s="101"/>
      <c r="DE8" s="101"/>
      <c r="DF8" s="101"/>
      <c r="DG8" s="121">
        <v>11</v>
      </c>
      <c r="DH8" s="122"/>
      <c r="DI8" s="122"/>
      <c r="DJ8" s="122"/>
      <c r="DK8" s="122"/>
      <c r="DL8" s="122"/>
      <c r="DM8" s="122"/>
      <c r="DN8" s="122"/>
      <c r="DO8" s="122"/>
      <c r="DP8" s="122"/>
      <c r="DQ8" s="123"/>
      <c r="DR8" s="100">
        <v>12</v>
      </c>
      <c r="DS8" s="101"/>
      <c r="DT8" s="101"/>
      <c r="DU8" s="101"/>
      <c r="DV8" s="101"/>
      <c r="DW8" s="101"/>
      <c r="DX8" s="101"/>
      <c r="DY8" s="102"/>
      <c r="DZ8" s="101">
        <v>13</v>
      </c>
      <c r="EA8" s="101"/>
      <c r="EB8" s="101"/>
      <c r="EC8" s="101"/>
      <c r="ED8" s="101"/>
      <c r="EE8" s="101"/>
      <c r="EF8" s="101"/>
      <c r="EG8" s="101"/>
      <c r="EH8" s="101"/>
      <c r="EI8" s="121">
        <v>14</v>
      </c>
      <c r="EJ8" s="122"/>
      <c r="EK8" s="122"/>
      <c r="EL8" s="122"/>
      <c r="EM8" s="122"/>
      <c r="EN8" s="122"/>
      <c r="EO8" s="122"/>
      <c r="EP8" s="122"/>
      <c r="EQ8" s="122"/>
      <c r="ER8" s="122"/>
      <c r="ES8" s="123"/>
      <c r="ET8" s="100">
        <v>15</v>
      </c>
      <c r="EU8" s="101"/>
      <c r="EV8" s="101"/>
      <c r="EW8" s="101"/>
      <c r="EX8" s="101"/>
      <c r="EY8" s="101"/>
      <c r="EZ8" s="101"/>
      <c r="FA8" s="102"/>
      <c r="FB8" s="101">
        <v>16</v>
      </c>
      <c r="FC8" s="101"/>
      <c r="FD8" s="101"/>
      <c r="FE8" s="101"/>
      <c r="FF8" s="101"/>
      <c r="FG8" s="101"/>
      <c r="FH8" s="101"/>
      <c r="FI8" s="101"/>
      <c r="FJ8" s="101"/>
    </row>
    <row r="9" spans="1:166" s="21" customFormat="1" ht="11.25" thickBot="1">
      <c r="A9" s="180" t="s">
        <v>119</v>
      </c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1"/>
      <c r="U9" s="120" t="s">
        <v>109</v>
      </c>
      <c r="V9" s="73"/>
      <c r="W9" s="73"/>
      <c r="X9" s="73"/>
      <c r="Y9" s="73"/>
      <c r="Z9" s="73"/>
      <c r="AA9" s="73"/>
      <c r="AB9" s="73"/>
      <c r="AC9" s="73"/>
      <c r="AD9" s="87" t="s">
        <v>78</v>
      </c>
      <c r="AE9" s="73"/>
      <c r="AF9" s="73"/>
      <c r="AG9" s="73"/>
      <c r="AH9" s="73"/>
      <c r="AI9" s="73"/>
      <c r="AJ9" s="73"/>
      <c r="AK9" s="73"/>
      <c r="AL9" s="74"/>
      <c r="AM9" s="87" t="s">
        <v>79</v>
      </c>
      <c r="AN9" s="73"/>
      <c r="AO9" s="73"/>
      <c r="AP9" s="73"/>
      <c r="AQ9" s="73"/>
      <c r="AR9" s="73"/>
      <c r="AS9" s="73"/>
      <c r="AT9" s="73"/>
      <c r="AU9" s="74"/>
      <c r="AV9" s="75" t="str">
        <f>'стр.1'!U35</f>
        <v>1920206590</v>
      </c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7"/>
      <c r="BH9" s="179" t="str">
        <f>'стр.1'!AH35</f>
        <v>111</v>
      </c>
      <c r="BI9" s="177"/>
      <c r="BJ9" s="177"/>
      <c r="BK9" s="177"/>
      <c r="BL9" s="177"/>
      <c r="BM9" s="177"/>
      <c r="BN9" s="177"/>
      <c r="BO9" s="177"/>
      <c r="BP9" s="178"/>
      <c r="BQ9" s="179" t="str">
        <f>'стр.1'!AQ35</f>
        <v>211</v>
      </c>
      <c r="BR9" s="177"/>
      <c r="BS9" s="177"/>
      <c r="BT9" s="177"/>
      <c r="BU9" s="177"/>
      <c r="BV9" s="177"/>
      <c r="BW9" s="177"/>
      <c r="BX9" s="177"/>
      <c r="BY9" s="177"/>
      <c r="BZ9" s="177"/>
      <c r="CA9" s="177"/>
      <c r="CB9" s="177"/>
      <c r="CC9" s="177"/>
      <c r="CD9" s="178"/>
      <c r="CE9" s="179">
        <f>'стр.1'!BG35</f>
        <v>12209879</v>
      </c>
      <c r="CF9" s="177"/>
      <c r="CG9" s="177"/>
      <c r="CH9" s="177"/>
      <c r="CI9" s="177"/>
      <c r="CJ9" s="177"/>
      <c r="CK9" s="177"/>
      <c r="CL9" s="177"/>
      <c r="CM9" s="177"/>
      <c r="CN9" s="177"/>
      <c r="CO9" s="178"/>
      <c r="CP9" s="70" t="s">
        <v>82</v>
      </c>
      <c r="CQ9" s="71"/>
      <c r="CR9" s="71"/>
      <c r="CS9" s="71"/>
      <c r="CT9" s="71"/>
      <c r="CU9" s="71"/>
      <c r="CV9" s="71"/>
      <c r="CW9" s="72"/>
      <c r="CX9" s="73" t="s">
        <v>90</v>
      </c>
      <c r="CY9" s="73"/>
      <c r="CZ9" s="73"/>
      <c r="DA9" s="73"/>
      <c r="DB9" s="73"/>
      <c r="DC9" s="73"/>
      <c r="DD9" s="73"/>
      <c r="DE9" s="73"/>
      <c r="DF9" s="74"/>
      <c r="DG9" s="179">
        <f>'стр.1'!CM35</f>
        <v>12209879</v>
      </c>
      <c r="DH9" s="177"/>
      <c r="DI9" s="177"/>
      <c r="DJ9" s="177"/>
      <c r="DK9" s="177"/>
      <c r="DL9" s="177"/>
      <c r="DM9" s="177"/>
      <c r="DN9" s="177"/>
      <c r="DO9" s="177"/>
      <c r="DP9" s="177"/>
      <c r="DQ9" s="178"/>
      <c r="DR9" s="179" t="s">
        <v>82</v>
      </c>
      <c r="DS9" s="177"/>
      <c r="DT9" s="177"/>
      <c r="DU9" s="177"/>
      <c r="DV9" s="177"/>
      <c r="DW9" s="177"/>
      <c r="DX9" s="177"/>
      <c r="DY9" s="178"/>
      <c r="DZ9" s="177" t="s">
        <v>90</v>
      </c>
      <c r="EA9" s="177"/>
      <c r="EB9" s="177"/>
      <c r="EC9" s="177"/>
      <c r="ED9" s="177"/>
      <c r="EE9" s="177"/>
      <c r="EF9" s="177"/>
      <c r="EG9" s="177"/>
      <c r="EH9" s="178"/>
      <c r="EI9" s="179">
        <f>'стр.1'!DS35</f>
        <v>12209879</v>
      </c>
      <c r="EJ9" s="177"/>
      <c r="EK9" s="177"/>
      <c r="EL9" s="177"/>
      <c r="EM9" s="177"/>
      <c r="EN9" s="177"/>
      <c r="EO9" s="177"/>
      <c r="EP9" s="177"/>
      <c r="EQ9" s="177"/>
      <c r="ER9" s="177"/>
      <c r="ES9" s="178"/>
      <c r="ET9" s="179" t="s">
        <v>82</v>
      </c>
      <c r="EU9" s="177"/>
      <c r="EV9" s="177"/>
      <c r="EW9" s="177"/>
      <c r="EX9" s="177"/>
      <c r="EY9" s="177"/>
      <c r="EZ9" s="177"/>
      <c r="FA9" s="178"/>
      <c r="FB9" s="177" t="s">
        <v>90</v>
      </c>
      <c r="FC9" s="177"/>
      <c r="FD9" s="177"/>
      <c r="FE9" s="177"/>
      <c r="FF9" s="177"/>
      <c r="FG9" s="177"/>
      <c r="FH9" s="177"/>
      <c r="FI9" s="177"/>
      <c r="FJ9" s="178"/>
    </row>
    <row r="10" spans="1:166" s="21" customFormat="1" ht="11.25" thickBot="1">
      <c r="A10" s="180" t="s">
        <v>120</v>
      </c>
      <c r="B10" s="180"/>
      <c r="C10" s="180"/>
      <c r="D10" s="180"/>
      <c r="E10" s="180"/>
      <c r="F10" s="180"/>
      <c r="G10" s="180"/>
      <c r="H10" s="180"/>
      <c r="I10" s="180"/>
      <c r="J10" s="180"/>
      <c r="K10" s="180"/>
      <c r="L10" s="180"/>
      <c r="M10" s="180"/>
      <c r="N10" s="180"/>
      <c r="O10" s="180"/>
      <c r="P10" s="180"/>
      <c r="Q10" s="180"/>
      <c r="R10" s="180"/>
      <c r="S10" s="180"/>
      <c r="T10" s="181"/>
      <c r="U10" s="120" t="s">
        <v>110</v>
      </c>
      <c r="V10" s="73"/>
      <c r="W10" s="73"/>
      <c r="X10" s="73"/>
      <c r="Y10" s="73"/>
      <c r="Z10" s="73"/>
      <c r="AA10" s="73"/>
      <c r="AB10" s="73"/>
      <c r="AC10" s="73"/>
      <c r="AD10" s="87" t="s">
        <v>78</v>
      </c>
      <c r="AE10" s="73"/>
      <c r="AF10" s="73"/>
      <c r="AG10" s="73"/>
      <c r="AH10" s="73"/>
      <c r="AI10" s="73"/>
      <c r="AJ10" s="73"/>
      <c r="AK10" s="73"/>
      <c r="AL10" s="74"/>
      <c r="AM10" s="87" t="s">
        <v>79</v>
      </c>
      <c r="AN10" s="73"/>
      <c r="AO10" s="73"/>
      <c r="AP10" s="73"/>
      <c r="AQ10" s="73"/>
      <c r="AR10" s="73"/>
      <c r="AS10" s="73"/>
      <c r="AT10" s="73"/>
      <c r="AU10" s="74"/>
      <c r="AV10" s="75" t="str">
        <f>'стр.1'!U36</f>
        <v>1920206590</v>
      </c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7"/>
      <c r="BH10" s="179" t="str">
        <f>'стр.1'!AH36</f>
        <v>119</v>
      </c>
      <c r="BI10" s="177"/>
      <c r="BJ10" s="177"/>
      <c r="BK10" s="177"/>
      <c r="BL10" s="177"/>
      <c r="BM10" s="177"/>
      <c r="BN10" s="177"/>
      <c r="BO10" s="177"/>
      <c r="BP10" s="178"/>
      <c r="BQ10" s="179" t="str">
        <f>'стр.1'!AQ36</f>
        <v>213</v>
      </c>
      <c r="BR10" s="177"/>
      <c r="BS10" s="177"/>
      <c r="BT10" s="177"/>
      <c r="BU10" s="177"/>
      <c r="BV10" s="177"/>
      <c r="BW10" s="177"/>
      <c r="BX10" s="177"/>
      <c r="BY10" s="177"/>
      <c r="BZ10" s="177"/>
      <c r="CA10" s="177"/>
      <c r="CB10" s="177"/>
      <c r="CC10" s="177"/>
      <c r="CD10" s="178"/>
      <c r="CE10" s="179">
        <f>'стр.1'!BG36</f>
        <v>3687384</v>
      </c>
      <c r="CF10" s="177"/>
      <c r="CG10" s="177"/>
      <c r="CH10" s="177"/>
      <c r="CI10" s="177"/>
      <c r="CJ10" s="177"/>
      <c r="CK10" s="177"/>
      <c r="CL10" s="177"/>
      <c r="CM10" s="177"/>
      <c r="CN10" s="177"/>
      <c r="CO10" s="178"/>
      <c r="CP10" s="70" t="s">
        <v>82</v>
      </c>
      <c r="CQ10" s="71"/>
      <c r="CR10" s="71"/>
      <c r="CS10" s="71"/>
      <c r="CT10" s="71"/>
      <c r="CU10" s="71"/>
      <c r="CV10" s="71"/>
      <c r="CW10" s="72"/>
      <c r="CX10" s="73" t="s">
        <v>90</v>
      </c>
      <c r="CY10" s="73"/>
      <c r="CZ10" s="73"/>
      <c r="DA10" s="73"/>
      <c r="DB10" s="73"/>
      <c r="DC10" s="73"/>
      <c r="DD10" s="73"/>
      <c r="DE10" s="73"/>
      <c r="DF10" s="74"/>
      <c r="DG10" s="179">
        <f>'стр.1'!CM36</f>
        <v>3687384</v>
      </c>
      <c r="DH10" s="177"/>
      <c r="DI10" s="177"/>
      <c r="DJ10" s="177"/>
      <c r="DK10" s="177"/>
      <c r="DL10" s="177"/>
      <c r="DM10" s="177"/>
      <c r="DN10" s="177"/>
      <c r="DO10" s="177"/>
      <c r="DP10" s="177"/>
      <c r="DQ10" s="178"/>
      <c r="DR10" s="179" t="s">
        <v>82</v>
      </c>
      <c r="DS10" s="177"/>
      <c r="DT10" s="177"/>
      <c r="DU10" s="177"/>
      <c r="DV10" s="177"/>
      <c r="DW10" s="177"/>
      <c r="DX10" s="177"/>
      <c r="DY10" s="178"/>
      <c r="DZ10" s="177" t="s">
        <v>90</v>
      </c>
      <c r="EA10" s="177"/>
      <c r="EB10" s="177"/>
      <c r="EC10" s="177"/>
      <c r="ED10" s="177"/>
      <c r="EE10" s="177"/>
      <c r="EF10" s="177"/>
      <c r="EG10" s="177"/>
      <c r="EH10" s="178"/>
      <c r="EI10" s="179">
        <f>'стр.1'!DS36</f>
        <v>3687384</v>
      </c>
      <c r="EJ10" s="177"/>
      <c r="EK10" s="177"/>
      <c r="EL10" s="177"/>
      <c r="EM10" s="177"/>
      <c r="EN10" s="177"/>
      <c r="EO10" s="177"/>
      <c r="EP10" s="177"/>
      <c r="EQ10" s="177"/>
      <c r="ER10" s="177"/>
      <c r="ES10" s="178"/>
      <c r="ET10" s="179" t="s">
        <v>82</v>
      </c>
      <c r="EU10" s="177"/>
      <c r="EV10" s="177"/>
      <c r="EW10" s="177"/>
      <c r="EX10" s="177"/>
      <c r="EY10" s="177"/>
      <c r="EZ10" s="177"/>
      <c r="FA10" s="178"/>
      <c r="FB10" s="177" t="s">
        <v>90</v>
      </c>
      <c r="FC10" s="177"/>
      <c r="FD10" s="177"/>
      <c r="FE10" s="177"/>
      <c r="FF10" s="177"/>
      <c r="FG10" s="177"/>
      <c r="FH10" s="177"/>
      <c r="FI10" s="177"/>
      <c r="FJ10" s="178"/>
    </row>
    <row r="11" spans="1:166" s="21" customFormat="1" ht="11.25" thickBot="1">
      <c r="A11" s="180" t="s">
        <v>119</v>
      </c>
      <c r="B11" s="180"/>
      <c r="C11" s="180"/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0"/>
      <c r="R11" s="180"/>
      <c r="S11" s="180"/>
      <c r="T11" s="181"/>
      <c r="U11" s="120" t="s">
        <v>111</v>
      </c>
      <c r="V11" s="73"/>
      <c r="W11" s="73"/>
      <c r="X11" s="73"/>
      <c r="Y11" s="73"/>
      <c r="Z11" s="73"/>
      <c r="AA11" s="73"/>
      <c r="AB11" s="73"/>
      <c r="AC11" s="73"/>
      <c r="AD11" s="87" t="s">
        <v>78</v>
      </c>
      <c r="AE11" s="73"/>
      <c r="AF11" s="73"/>
      <c r="AG11" s="73"/>
      <c r="AH11" s="73"/>
      <c r="AI11" s="73"/>
      <c r="AJ11" s="73"/>
      <c r="AK11" s="73"/>
      <c r="AL11" s="74"/>
      <c r="AM11" s="87" t="s">
        <v>79</v>
      </c>
      <c r="AN11" s="73"/>
      <c r="AO11" s="73"/>
      <c r="AP11" s="73"/>
      <c r="AQ11" s="73"/>
      <c r="AR11" s="73"/>
      <c r="AS11" s="73"/>
      <c r="AT11" s="73"/>
      <c r="AU11" s="74"/>
      <c r="AV11" s="75" t="str">
        <f>'стр.1'!U37</f>
        <v>2610160064</v>
      </c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7"/>
      <c r="BH11" s="179" t="str">
        <f>'стр.1'!AH37</f>
        <v>111</v>
      </c>
      <c r="BI11" s="177"/>
      <c r="BJ11" s="177"/>
      <c r="BK11" s="177"/>
      <c r="BL11" s="177"/>
      <c r="BM11" s="177"/>
      <c r="BN11" s="177"/>
      <c r="BO11" s="177"/>
      <c r="BP11" s="178"/>
      <c r="BQ11" s="179" t="str">
        <f>'стр.1'!AQ37</f>
        <v>211</v>
      </c>
      <c r="BR11" s="177"/>
      <c r="BS11" s="177"/>
      <c r="BT11" s="177"/>
      <c r="BU11" s="177"/>
      <c r="BV11" s="177"/>
      <c r="BW11" s="177"/>
      <c r="BX11" s="177"/>
      <c r="BY11" s="177"/>
      <c r="BZ11" s="177"/>
      <c r="CA11" s="177"/>
      <c r="CB11" s="177"/>
      <c r="CC11" s="177"/>
      <c r="CD11" s="178"/>
      <c r="CE11" s="179">
        <f>'стр.1'!BG37</f>
        <v>406050</v>
      </c>
      <c r="CF11" s="177"/>
      <c r="CG11" s="177"/>
      <c r="CH11" s="177"/>
      <c r="CI11" s="177"/>
      <c r="CJ11" s="177"/>
      <c r="CK11" s="177"/>
      <c r="CL11" s="177"/>
      <c r="CM11" s="177"/>
      <c r="CN11" s="177"/>
      <c r="CO11" s="178"/>
      <c r="CP11" s="70" t="s">
        <v>82</v>
      </c>
      <c r="CQ11" s="71"/>
      <c r="CR11" s="71"/>
      <c r="CS11" s="71"/>
      <c r="CT11" s="71"/>
      <c r="CU11" s="71"/>
      <c r="CV11" s="71"/>
      <c r="CW11" s="72"/>
      <c r="CX11" s="73" t="s">
        <v>90</v>
      </c>
      <c r="CY11" s="73"/>
      <c r="CZ11" s="73"/>
      <c r="DA11" s="73"/>
      <c r="DB11" s="73"/>
      <c r="DC11" s="73"/>
      <c r="DD11" s="73"/>
      <c r="DE11" s="73"/>
      <c r="DF11" s="74"/>
      <c r="DG11" s="213">
        <f>'стр.1'!CM37</f>
        <v>406050</v>
      </c>
      <c r="DH11" s="214"/>
      <c r="DI11" s="214"/>
      <c r="DJ11" s="214"/>
      <c r="DK11" s="214"/>
      <c r="DL11" s="214"/>
      <c r="DM11" s="214"/>
      <c r="DN11" s="214"/>
      <c r="DO11" s="214"/>
      <c r="DP11" s="214"/>
      <c r="DQ11" s="215"/>
      <c r="DR11" s="179" t="s">
        <v>82</v>
      </c>
      <c r="DS11" s="177"/>
      <c r="DT11" s="177"/>
      <c r="DU11" s="177"/>
      <c r="DV11" s="177"/>
      <c r="DW11" s="177"/>
      <c r="DX11" s="177"/>
      <c r="DY11" s="178"/>
      <c r="DZ11" s="177" t="s">
        <v>90</v>
      </c>
      <c r="EA11" s="177"/>
      <c r="EB11" s="177"/>
      <c r="EC11" s="177"/>
      <c r="ED11" s="177"/>
      <c r="EE11" s="177"/>
      <c r="EF11" s="177"/>
      <c r="EG11" s="177"/>
      <c r="EH11" s="178"/>
      <c r="EI11" s="179">
        <f>'стр.1'!DS37</f>
        <v>406050</v>
      </c>
      <c r="EJ11" s="177"/>
      <c r="EK11" s="177"/>
      <c r="EL11" s="177"/>
      <c r="EM11" s="177"/>
      <c r="EN11" s="177"/>
      <c r="EO11" s="177"/>
      <c r="EP11" s="177"/>
      <c r="EQ11" s="177"/>
      <c r="ER11" s="177"/>
      <c r="ES11" s="178"/>
      <c r="ET11" s="179" t="s">
        <v>82</v>
      </c>
      <c r="EU11" s="177"/>
      <c r="EV11" s="177"/>
      <c r="EW11" s="177"/>
      <c r="EX11" s="177"/>
      <c r="EY11" s="177"/>
      <c r="EZ11" s="177"/>
      <c r="FA11" s="178"/>
      <c r="FB11" s="177" t="s">
        <v>90</v>
      </c>
      <c r="FC11" s="177"/>
      <c r="FD11" s="177"/>
      <c r="FE11" s="177"/>
      <c r="FF11" s="177"/>
      <c r="FG11" s="177"/>
      <c r="FH11" s="177"/>
      <c r="FI11" s="177"/>
      <c r="FJ11" s="178"/>
    </row>
    <row r="12" spans="1:166" s="21" customFormat="1" ht="11.25" thickBot="1">
      <c r="A12" s="180" t="s">
        <v>120</v>
      </c>
      <c r="B12" s="180"/>
      <c r="C12" s="180"/>
      <c r="D12" s="180"/>
      <c r="E12" s="180"/>
      <c r="F12" s="180"/>
      <c r="G12" s="180"/>
      <c r="H12" s="180"/>
      <c r="I12" s="180"/>
      <c r="J12" s="180"/>
      <c r="K12" s="180"/>
      <c r="L12" s="180"/>
      <c r="M12" s="180"/>
      <c r="N12" s="180"/>
      <c r="O12" s="180"/>
      <c r="P12" s="180"/>
      <c r="Q12" s="180"/>
      <c r="R12" s="180"/>
      <c r="S12" s="180"/>
      <c r="T12" s="181"/>
      <c r="U12" s="120" t="s">
        <v>112</v>
      </c>
      <c r="V12" s="73"/>
      <c r="W12" s="73"/>
      <c r="X12" s="73"/>
      <c r="Y12" s="73"/>
      <c r="Z12" s="73"/>
      <c r="AA12" s="73"/>
      <c r="AB12" s="73"/>
      <c r="AC12" s="73"/>
      <c r="AD12" s="87" t="s">
        <v>78</v>
      </c>
      <c r="AE12" s="73"/>
      <c r="AF12" s="73"/>
      <c r="AG12" s="73"/>
      <c r="AH12" s="73"/>
      <c r="AI12" s="73"/>
      <c r="AJ12" s="73"/>
      <c r="AK12" s="73"/>
      <c r="AL12" s="74"/>
      <c r="AM12" s="87" t="s">
        <v>79</v>
      </c>
      <c r="AN12" s="73"/>
      <c r="AO12" s="73"/>
      <c r="AP12" s="73"/>
      <c r="AQ12" s="73"/>
      <c r="AR12" s="73"/>
      <c r="AS12" s="73"/>
      <c r="AT12" s="73"/>
      <c r="AU12" s="74"/>
      <c r="AV12" s="75" t="str">
        <f>'стр.1'!U38</f>
        <v>2610160064</v>
      </c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7"/>
      <c r="BH12" s="179" t="str">
        <f>'стр.1'!AH38</f>
        <v>119</v>
      </c>
      <c r="BI12" s="177"/>
      <c r="BJ12" s="177"/>
      <c r="BK12" s="177"/>
      <c r="BL12" s="177"/>
      <c r="BM12" s="177"/>
      <c r="BN12" s="177"/>
      <c r="BO12" s="177"/>
      <c r="BP12" s="178"/>
      <c r="BQ12" s="179" t="str">
        <f>'стр.1'!AQ38</f>
        <v>213</v>
      </c>
      <c r="BR12" s="177"/>
      <c r="BS12" s="177"/>
      <c r="BT12" s="177"/>
      <c r="BU12" s="177"/>
      <c r="BV12" s="177"/>
      <c r="BW12" s="177"/>
      <c r="BX12" s="177"/>
      <c r="BY12" s="177"/>
      <c r="BZ12" s="177"/>
      <c r="CA12" s="177"/>
      <c r="CB12" s="177"/>
      <c r="CC12" s="177"/>
      <c r="CD12" s="178"/>
      <c r="CE12" s="179">
        <f>'стр.1'!BG38</f>
        <v>122627.09999999999</v>
      </c>
      <c r="CF12" s="177"/>
      <c r="CG12" s="177"/>
      <c r="CH12" s="177"/>
      <c r="CI12" s="177"/>
      <c r="CJ12" s="177"/>
      <c r="CK12" s="177"/>
      <c r="CL12" s="177"/>
      <c r="CM12" s="177"/>
      <c r="CN12" s="177"/>
      <c r="CO12" s="178"/>
      <c r="CP12" s="70" t="s">
        <v>82</v>
      </c>
      <c r="CQ12" s="71"/>
      <c r="CR12" s="71"/>
      <c r="CS12" s="71"/>
      <c r="CT12" s="71"/>
      <c r="CU12" s="71"/>
      <c r="CV12" s="71"/>
      <c r="CW12" s="72"/>
      <c r="CX12" s="73" t="s">
        <v>90</v>
      </c>
      <c r="CY12" s="73"/>
      <c r="CZ12" s="73"/>
      <c r="DA12" s="73"/>
      <c r="DB12" s="73"/>
      <c r="DC12" s="73"/>
      <c r="DD12" s="73"/>
      <c r="DE12" s="73"/>
      <c r="DF12" s="74"/>
      <c r="DG12" s="179">
        <f>'стр.1'!CM38</f>
        <v>122627.09999999999</v>
      </c>
      <c r="DH12" s="177"/>
      <c r="DI12" s="177"/>
      <c r="DJ12" s="177"/>
      <c r="DK12" s="177"/>
      <c r="DL12" s="177"/>
      <c r="DM12" s="177"/>
      <c r="DN12" s="177"/>
      <c r="DO12" s="177"/>
      <c r="DP12" s="177"/>
      <c r="DQ12" s="178"/>
      <c r="DR12" s="179" t="s">
        <v>82</v>
      </c>
      <c r="DS12" s="177"/>
      <c r="DT12" s="177"/>
      <c r="DU12" s="177"/>
      <c r="DV12" s="177"/>
      <c r="DW12" s="177"/>
      <c r="DX12" s="177"/>
      <c r="DY12" s="178"/>
      <c r="DZ12" s="177" t="s">
        <v>90</v>
      </c>
      <c r="EA12" s="177"/>
      <c r="EB12" s="177"/>
      <c r="EC12" s="177"/>
      <c r="ED12" s="177"/>
      <c r="EE12" s="177"/>
      <c r="EF12" s="177"/>
      <c r="EG12" s="177"/>
      <c r="EH12" s="178"/>
      <c r="EI12" s="179">
        <f>'стр.1'!DS38</f>
        <v>122627.09999999999</v>
      </c>
      <c r="EJ12" s="177"/>
      <c r="EK12" s="177"/>
      <c r="EL12" s="177"/>
      <c r="EM12" s="177"/>
      <c r="EN12" s="177"/>
      <c r="EO12" s="177"/>
      <c r="EP12" s="177"/>
      <c r="EQ12" s="177"/>
      <c r="ER12" s="177"/>
      <c r="ES12" s="178"/>
      <c r="ET12" s="179" t="s">
        <v>82</v>
      </c>
      <c r="EU12" s="177"/>
      <c r="EV12" s="177"/>
      <c r="EW12" s="177"/>
      <c r="EX12" s="177"/>
      <c r="EY12" s="177"/>
      <c r="EZ12" s="177"/>
      <c r="FA12" s="178"/>
      <c r="FB12" s="177" t="s">
        <v>90</v>
      </c>
      <c r="FC12" s="177"/>
      <c r="FD12" s="177"/>
      <c r="FE12" s="177"/>
      <c r="FF12" s="177"/>
      <c r="FG12" s="177"/>
      <c r="FH12" s="177"/>
      <c r="FI12" s="177"/>
      <c r="FJ12" s="178"/>
    </row>
    <row r="13" spans="1:166" s="21" customFormat="1" ht="23.25" customHeight="1" thickBot="1">
      <c r="A13" s="180" t="s">
        <v>121</v>
      </c>
      <c r="B13" s="180"/>
      <c r="C13" s="180"/>
      <c r="D13" s="180"/>
      <c r="E13" s="180"/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180"/>
      <c r="S13" s="180"/>
      <c r="T13" s="181"/>
      <c r="U13" s="120" t="s">
        <v>113</v>
      </c>
      <c r="V13" s="73"/>
      <c r="W13" s="73"/>
      <c r="X13" s="73"/>
      <c r="Y13" s="73"/>
      <c r="Z13" s="73"/>
      <c r="AA13" s="73"/>
      <c r="AB13" s="73"/>
      <c r="AC13" s="73"/>
      <c r="AD13" s="87" t="s">
        <v>78</v>
      </c>
      <c r="AE13" s="73"/>
      <c r="AF13" s="73"/>
      <c r="AG13" s="73"/>
      <c r="AH13" s="73"/>
      <c r="AI13" s="73"/>
      <c r="AJ13" s="73"/>
      <c r="AK13" s="73"/>
      <c r="AL13" s="74"/>
      <c r="AM13" s="87" t="s">
        <v>79</v>
      </c>
      <c r="AN13" s="73"/>
      <c r="AO13" s="73"/>
      <c r="AP13" s="73"/>
      <c r="AQ13" s="73"/>
      <c r="AR13" s="73"/>
      <c r="AS13" s="73"/>
      <c r="AT13" s="73"/>
      <c r="AU13" s="74"/>
      <c r="AV13" s="75" t="str">
        <f>'стр.1'!U39</f>
        <v>19202R3030</v>
      </c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7"/>
      <c r="BH13" s="179" t="str">
        <f>'стр.1'!AH39</f>
        <v>111</v>
      </c>
      <c r="BI13" s="177"/>
      <c r="BJ13" s="177"/>
      <c r="BK13" s="177"/>
      <c r="BL13" s="177"/>
      <c r="BM13" s="177"/>
      <c r="BN13" s="177"/>
      <c r="BO13" s="177"/>
      <c r="BP13" s="178"/>
      <c r="BQ13" s="179" t="str">
        <f>'стр.1'!AQ39</f>
        <v>211</v>
      </c>
      <c r="BR13" s="177"/>
      <c r="BS13" s="177"/>
      <c r="BT13" s="177"/>
      <c r="BU13" s="177"/>
      <c r="BV13" s="177"/>
      <c r="BW13" s="177"/>
      <c r="BX13" s="177"/>
      <c r="BY13" s="177"/>
      <c r="BZ13" s="177"/>
      <c r="CA13" s="177"/>
      <c r="CB13" s="177"/>
      <c r="CC13" s="177"/>
      <c r="CD13" s="178"/>
      <c r="CE13" s="179">
        <f>'стр.1'!BG39</f>
        <v>912000</v>
      </c>
      <c r="CF13" s="177"/>
      <c r="CG13" s="177"/>
      <c r="CH13" s="177"/>
      <c r="CI13" s="177"/>
      <c r="CJ13" s="177"/>
      <c r="CK13" s="177"/>
      <c r="CL13" s="177"/>
      <c r="CM13" s="177"/>
      <c r="CN13" s="177"/>
      <c r="CO13" s="178"/>
      <c r="CP13" s="70" t="s">
        <v>82</v>
      </c>
      <c r="CQ13" s="71"/>
      <c r="CR13" s="71"/>
      <c r="CS13" s="71"/>
      <c r="CT13" s="71"/>
      <c r="CU13" s="71"/>
      <c r="CV13" s="71"/>
      <c r="CW13" s="72"/>
      <c r="CX13" s="73" t="s">
        <v>90</v>
      </c>
      <c r="CY13" s="73"/>
      <c r="CZ13" s="73"/>
      <c r="DA13" s="73"/>
      <c r="DB13" s="73"/>
      <c r="DC13" s="73"/>
      <c r="DD13" s="73"/>
      <c r="DE13" s="73"/>
      <c r="DF13" s="74"/>
      <c r="DG13" s="179">
        <f>'стр.1'!CM39</f>
        <v>912000</v>
      </c>
      <c r="DH13" s="177"/>
      <c r="DI13" s="177"/>
      <c r="DJ13" s="177"/>
      <c r="DK13" s="177"/>
      <c r="DL13" s="177"/>
      <c r="DM13" s="177"/>
      <c r="DN13" s="177"/>
      <c r="DO13" s="177"/>
      <c r="DP13" s="177"/>
      <c r="DQ13" s="178"/>
      <c r="DR13" s="179" t="s">
        <v>82</v>
      </c>
      <c r="DS13" s="177"/>
      <c r="DT13" s="177"/>
      <c r="DU13" s="177"/>
      <c r="DV13" s="177"/>
      <c r="DW13" s="177"/>
      <c r="DX13" s="177"/>
      <c r="DY13" s="178"/>
      <c r="DZ13" s="177" t="s">
        <v>90</v>
      </c>
      <c r="EA13" s="177"/>
      <c r="EB13" s="177"/>
      <c r="EC13" s="177"/>
      <c r="ED13" s="177"/>
      <c r="EE13" s="177"/>
      <c r="EF13" s="177"/>
      <c r="EG13" s="177"/>
      <c r="EH13" s="178"/>
      <c r="EI13" s="179">
        <f>'стр.1'!DS39</f>
        <v>912000</v>
      </c>
      <c r="EJ13" s="177"/>
      <c r="EK13" s="177"/>
      <c r="EL13" s="177"/>
      <c r="EM13" s="177"/>
      <c r="EN13" s="177"/>
      <c r="EO13" s="177"/>
      <c r="EP13" s="177"/>
      <c r="EQ13" s="177"/>
      <c r="ER13" s="177"/>
      <c r="ES13" s="178"/>
      <c r="ET13" s="179" t="s">
        <v>82</v>
      </c>
      <c r="EU13" s="177"/>
      <c r="EV13" s="177"/>
      <c r="EW13" s="177"/>
      <c r="EX13" s="177"/>
      <c r="EY13" s="177"/>
      <c r="EZ13" s="177"/>
      <c r="FA13" s="178"/>
      <c r="FB13" s="177" t="s">
        <v>90</v>
      </c>
      <c r="FC13" s="177"/>
      <c r="FD13" s="177"/>
      <c r="FE13" s="177"/>
      <c r="FF13" s="177"/>
      <c r="FG13" s="177"/>
      <c r="FH13" s="177"/>
      <c r="FI13" s="177"/>
      <c r="FJ13" s="178"/>
    </row>
    <row r="14" spans="1:166" s="21" customFormat="1" ht="24.75" customHeight="1" thickBot="1">
      <c r="A14" s="180" t="s">
        <v>122</v>
      </c>
      <c r="B14" s="180"/>
      <c r="C14" s="180"/>
      <c r="D14" s="180"/>
      <c r="E14" s="180"/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80"/>
      <c r="R14" s="180"/>
      <c r="S14" s="180"/>
      <c r="T14" s="181"/>
      <c r="U14" s="120" t="s">
        <v>114</v>
      </c>
      <c r="V14" s="73"/>
      <c r="W14" s="73"/>
      <c r="X14" s="73"/>
      <c r="Y14" s="73"/>
      <c r="Z14" s="73"/>
      <c r="AA14" s="73"/>
      <c r="AB14" s="73"/>
      <c r="AC14" s="73"/>
      <c r="AD14" s="87" t="s">
        <v>78</v>
      </c>
      <c r="AE14" s="73"/>
      <c r="AF14" s="73"/>
      <c r="AG14" s="73"/>
      <c r="AH14" s="73"/>
      <c r="AI14" s="73"/>
      <c r="AJ14" s="73"/>
      <c r="AK14" s="73"/>
      <c r="AL14" s="74"/>
      <c r="AM14" s="87" t="s">
        <v>79</v>
      </c>
      <c r="AN14" s="73"/>
      <c r="AO14" s="73"/>
      <c r="AP14" s="73"/>
      <c r="AQ14" s="73"/>
      <c r="AR14" s="73"/>
      <c r="AS14" s="73"/>
      <c r="AT14" s="73"/>
      <c r="AU14" s="74"/>
      <c r="AV14" s="75" t="str">
        <f>'стр.1'!U40</f>
        <v>19202R3030</v>
      </c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7"/>
      <c r="BH14" s="179" t="str">
        <f>'стр.1'!AH40</f>
        <v>119</v>
      </c>
      <c r="BI14" s="177"/>
      <c r="BJ14" s="177"/>
      <c r="BK14" s="177"/>
      <c r="BL14" s="177"/>
      <c r="BM14" s="177"/>
      <c r="BN14" s="177"/>
      <c r="BO14" s="177"/>
      <c r="BP14" s="178"/>
      <c r="BQ14" s="179" t="str">
        <f>'стр.1'!AQ40</f>
        <v>213</v>
      </c>
      <c r="BR14" s="177"/>
      <c r="BS14" s="177"/>
      <c r="BT14" s="177"/>
      <c r="BU14" s="177"/>
      <c r="BV14" s="177"/>
      <c r="BW14" s="177"/>
      <c r="BX14" s="177"/>
      <c r="BY14" s="177"/>
      <c r="BZ14" s="177"/>
      <c r="CA14" s="177"/>
      <c r="CB14" s="177"/>
      <c r="CC14" s="177"/>
      <c r="CD14" s="178"/>
      <c r="CE14" s="179">
        <f>'стр.1'!BG40</f>
        <v>275286</v>
      </c>
      <c r="CF14" s="177"/>
      <c r="CG14" s="177"/>
      <c r="CH14" s="177"/>
      <c r="CI14" s="177"/>
      <c r="CJ14" s="177"/>
      <c r="CK14" s="177"/>
      <c r="CL14" s="177"/>
      <c r="CM14" s="177"/>
      <c r="CN14" s="177"/>
      <c r="CO14" s="178"/>
      <c r="CP14" s="70" t="s">
        <v>82</v>
      </c>
      <c r="CQ14" s="71"/>
      <c r="CR14" s="71"/>
      <c r="CS14" s="71"/>
      <c r="CT14" s="71"/>
      <c r="CU14" s="71"/>
      <c r="CV14" s="71"/>
      <c r="CW14" s="72"/>
      <c r="CX14" s="73" t="s">
        <v>90</v>
      </c>
      <c r="CY14" s="73"/>
      <c r="CZ14" s="73"/>
      <c r="DA14" s="73"/>
      <c r="DB14" s="73"/>
      <c r="DC14" s="73"/>
      <c r="DD14" s="73"/>
      <c r="DE14" s="73"/>
      <c r="DF14" s="74"/>
      <c r="DG14" s="179">
        <f>'стр.1'!CM40</f>
        <v>275286</v>
      </c>
      <c r="DH14" s="177"/>
      <c r="DI14" s="177"/>
      <c r="DJ14" s="177"/>
      <c r="DK14" s="177"/>
      <c r="DL14" s="177"/>
      <c r="DM14" s="177"/>
      <c r="DN14" s="177"/>
      <c r="DO14" s="177"/>
      <c r="DP14" s="177"/>
      <c r="DQ14" s="178"/>
      <c r="DR14" s="179" t="s">
        <v>82</v>
      </c>
      <c r="DS14" s="177"/>
      <c r="DT14" s="177"/>
      <c r="DU14" s="177"/>
      <c r="DV14" s="177"/>
      <c r="DW14" s="177"/>
      <c r="DX14" s="177"/>
      <c r="DY14" s="178"/>
      <c r="DZ14" s="177" t="s">
        <v>90</v>
      </c>
      <c r="EA14" s="177"/>
      <c r="EB14" s="177"/>
      <c r="EC14" s="177"/>
      <c r="ED14" s="177"/>
      <c r="EE14" s="177"/>
      <c r="EF14" s="177"/>
      <c r="EG14" s="177"/>
      <c r="EH14" s="178"/>
      <c r="EI14" s="179">
        <f>'стр.1'!DS40</f>
        <v>275286</v>
      </c>
      <c r="EJ14" s="177"/>
      <c r="EK14" s="177"/>
      <c r="EL14" s="177"/>
      <c r="EM14" s="177"/>
      <c r="EN14" s="177"/>
      <c r="EO14" s="177"/>
      <c r="EP14" s="177"/>
      <c r="EQ14" s="177"/>
      <c r="ER14" s="177"/>
      <c r="ES14" s="178"/>
      <c r="ET14" s="179" t="s">
        <v>82</v>
      </c>
      <c r="EU14" s="177"/>
      <c r="EV14" s="177"/>
      <c r="EW14" s="177"/>
      <c r="EX14" s="177"/>
      <c r="EY14" s="177"/>
      <c r="EZ14" s="177"/>
      <c r="FA14" s="178"/>
      <c r="FB14" s="177" t="s">
        <v>90</v>
      </c>
      <c r="FC14" s="177"/>
      <c r="FD14" s="177"/>
      <c r="FE14" s="177"/>
      <c r="FF14" s="177"/>
      <c r="FG14" s="177"/>
      <c r="FH14" s="177"/>
      <c r="FI14" s="177"/>
      <c r="FJ14" s="178"/>
    </row>
    <row r="15" spans="1:166" s="21" customFormat="1" ht="11.25" thickBot="1">
      <c r="A15" s="180" t="s">
        <v>123</v>
      </c>
      <c r="B15" s="180"/>
      <c r="C15" s="180"/>
      <c r="D15" s="180"/>
      <c r="E15" s="180"/>
      <c r="F15" s="180"/>
      <c r="G15" s="180"/>
      <c r="H15" s="180"/>
      <c r="I15" s="180"/>
      <c r="J15" s="180"/>
      <c r="K15" s="180"/>
      <c r="L15" s="180"/>
      <c r="M15" s="180"/>
      <c r="N15" s="180"/>
      <c r="O15" s="180"/>
      <c r="P15" s="180"/>
      <c r="Q15" s="180"/>
      <c r="R15" s="180"/>
      <c r="S15" s="180"/>
      <c r="T15" s="181"/>
      <c r="U15" s="120" t="s">
        <v>115</v>
      </c>
      <c r="V15" s="73"/>
      <c r="W15" s="73"/>
      <c r="X15" s="73"/>
      <c r="Y15" s="73"/>
      <c r="Z15" s="73"/>
      <c r="AA15" s="73"/>
      <c r="AB15" s="73"/>
      <c r="AC15" s="73"/>
      <c r="AD15" s="87" t="s">
        <v>78</v>
      </c>
      <c r="AE15" s="73"/>
      <c r="AF15" s="73"/>
      <c r="AG15" s="73"/>
      <c r="AH15" s="73"/>
      <c r="AI15" s="73"/>
      <c r="AJ15" s="73"/>
      <c r="AK15" s="73"/>
      <c r="AL15" s="74"/>
      <c r="AM15" s="87" t="s">
        <v>79</v>
      </c>
      <c r="AN15" s="73"/>
      <c r="AO15" s="73"/>
      <c r="AP15" s="73"/>
      <c r="AQ15" s="73"/>
      <c r="AR15" s="73"/>
      <c r="AS15" s="73"/>
      <c r="AT15" s="73"/>
      <c r="AU15" s="74"/>
      <c r="AV15" s="75" t="str">
        <f>'стр.1'!U41</f>
        <v>1410202120</v>
      </c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7"/>
      <c r="BH15" s="179" t="str">
        <f>'стр.1'!AH41</f>
        <v>112</v>
      </c>
      <c r="BI15" s="177"/>
      <c r="BJ15" s="177"/>
      <c r="BK15" s="177"/>
      <c r="BL15" s="177"/>
      <c r="BM15" s="177"/>
      <c r="BN15" s="177"/>
      <c r="BO15" s="177"/>
      <c r="BP15" s="178"/>
      <c r="BQ15" s="179" t="str">
        <f>'стр.1'!AQ41</f>
        <v>212</v>
      </c>
      <c r="BR15" s="177"/>
      <c r="BS15" s="177"/>
      <c r="BT15" s="177"/>
      <c r="BU15" s="177"/>
      <c r="BV15" s="177"/>
      <c r="BW15" s="177"/>
      <c r="BX15" s="177"/>
      <c r="BY15" s="177"/>
      <c r="BZ15" s="177"/>
      <c r="CA15" s="177"/>
      <c r="CB15" s="177"/>
      <c r="CC15" s="177"/>
      <c r="CD15" s="178"/>
      <c r="CE15" s="179">
        <f>'стр.1'!BG41</f>
        <v>0</v>
      </c>
      <c r="CF15" s="177"/>
      <c r="CG15" s="177"/>
      <c r="CH15" s="177"/>
      <c r="CI15" s="177"/>
      <c r="CJ15" s="177"/>
      <c r="CK15" s="177"/>
      <c r="CL15" s="177"/>
      <c r="CM15" s="177"/>
      <c r="CN15" s="177"/>
      <c r="CO15" s="178"/>
      <c r="CP15" s="70" t="s">
        <v>82</v>
      </c>
      <c r="CQ15" s="71"/>
      <c r="CR15" s="71"/>
      <c r="CS15" s="71"/>
      <c r="CT15" s="71"/>
      <c r="CU15" s="71"/>
      <c r="CV15" s="71"/>
      <c r="CW15" s="72"/>
      <c r="CX15" s="73" t="s">
        <v>90</v>
      </c>
      <c r="CY15" s="73"/>
      <c r="CZ15" s="73"/>
      <c r="DA15" s="73"/>
      <c r="DB15" s="73"/>
      <c r="DC15" s="73"/>
      <c r="DD15" s="73"/>
      <c r="DE15" s="73"/>
      <c r="DF15" s="74"/>
      <c r="DG15" s="179">
        <f>'стр.1'!CM41</f>
        <v>0</v>
      </c>
      <c r="DH15" s="177"/>
      <c r="DI15" s="177"/>
      <c r="DJ15" s="177"/>
      <c r="DK15" s="177"/>
      <c r="DL15" s="177"/>
      <c r="DM15" s="177"/>
      <c r="DN15" s="177"/>
      <c r="DO15" s="177"/>
      <c r="DP15" s="177"/>
      <c r="DQ15" s="178"/>
      <c r="DR15" s="179" t="s">
        <v>82</v>
      </c>
      <c r="DS15" s="177"/>
      <c r="DT15" s="177"/>
      <c r="DU15" s="177"/>
      <c r="DV15" s="177"/>
      <c r="DW15" s="177"/>
      <c r="DX15" s="177"/>
      <c r="DY15" s="178"/>
      <c r="DZ15" s="177" t="s">
        <v>90</v>
      </c>
      <c r="EA15" s="177"/>
      <c r="EB15" s="177"/>
      <c r="EC15" s="177"/>
      <c r="ED15" s="177"/>
      <c r="EE15" s="177"/>
      <c r="EF15" s="177"/>
      <c r="EG15" s="177"/>
      <c r="EH15" s="178"/>
      <c r="EI15" s="179">
        <f>'стр.1'!DS41</f>
        <v>0</v>
      </c>
      <c r="EJ15" s="177"/>
      <c r="EK15" s="177"/>
      <c r="EL15" s="177"/>
      <c r="EM15" s="177"/>
      <c r="EN15" s="177"/>
      <c r="EO15" s="177"/>
      <c r="EP15" s="177"/>
      <c r="EQ15" s="177"/>
      <c r="ER15" s="177"/>
      <c r="ES15" s="178"/>
      <c r="ET15" s="179" t="s">
        <v>82</v>
      </c>
      <c r="EU15" s="177"/>
      <c r="EV15" s="177"/>
      <c r="EW15" s="177"/>
      <c r="EX15" s="177"/>
      <c r="EY15" s="177"/>
      <c r="EZ15" s="177"/>
      <c r="FA15" s="178"/>
      <c r="FB15" s="177" t="s">
        <v>90</v>
      </c>
      <c r="FC15" s="177"/>
      <c r="FD15" s="177"/>
      <c r="FE15" s="177"/>
      <c r="FF15" s="177"/>
      <c r="FG15" s="177"/>
      <c r="FH15" s="177"/>
      <c r="FI15" s="177"/>
      <c r="FJ15" s="178"/>
    </row>
    <row r="16" spans="1:166" s="21" customFormat="1" ht="11.25" thickBot="1">
      <c r="A16" s="180" t="s">
        <v>126</v>
      </c>
      <c r="B16" s="180"/>
      <c r="C16" s="180"/>
      <c r="D16" s="180"/>
      <c r="E16" s="180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180"/>
      <c r="T16" s="181"/>
      <c r="U16" s="120" t="s">
        <v>116</v>
      </c>
      <c r="V16" s="73"/>
      <c r="W16" s="73"/>
      <c r="X16" s="73"/>
      <c r="Y16" s="73"/>
      <c r="Z16" s="73"/>
      <c r="AA16" s="73"/>
      <c r="AB16" s="73"/>
      <c r="AC16" s="73"/>
      <c r="AD16" s="87" t="s">
        <v>78</v>
      </c>
      <c r="AE16" s="73"/>
      <c r="AF16" s="73"/>
      <c r="AG16" s="73"/>
      <c r="AH16" s="73"/>
      <c r="AI16" s="73"/>
      <c r="AJ16" s="73"/>
      <c r="AK16" s="73"/>
      <c r="AL16" s="74"/>
      <c r="AM16" s="87" t="s">
        <v>79</v>
      </c>
      <c r="AN16" s="73"/>
      <c r="AO16" s="73"/>
      <c r="AP16" s="73"/>
      <c r="AQ16" s="73"/>
      <c r="AR16" s="73"/>
      <c r="AS16" s="73"/>
      <c r="AT16" s="73"/>
      <c r="AU16" s="74"/>
      <c r="AV16" s="75" t="str">
        <f>'стр.1'!U42</f>
        <v>1410202260</v>
      </c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7"/>
      <c r="BH16" s="179" t="str">
        <f>'стр.1'!AH42</f>
        <v>112</v>
      </c>
      <c r="BI16" s="177"/>
      <c r="BJ16" s="177"/>
      <c r="BK16" s="177"/>
      <c r="BL16" s="177"/>
      <c r="BM16" s="177"/>
      <c r="BN16" s="177"/>
      <c r="BO16" s="177"/>
      <c r="BP16" s="178"/>
      <c r="BQ16" s="179" t="str">
        <f>'стр.1'!AQ42</f>
        <v>226</v>
      </c>
      <c r="BR16" s="177"/>
      <c r="BS16" s="177"/>
      <c r="BT16" s="177"/>
      <c r="BU16" s="177"/>
      <c r="BV16" s="177"/>
      <c r="BW16" s="177"/>
      <c r="BX16" s="177"/>
      <c r="BY16" s="177"/>
      <c r="BZ16" s="177"/>
      <c r="CA16" s="177"/>
      <c r="CB16" s="177"/>
      <c r="CC16" s="177"/>
      <c r="CD16" s="178"/>
      <c r="CE16" s="179">
        <f>'стр.1'!BG42</f>
        <v>0</v>
      </c>
      <c r="CF16" s="177"/>
      <c r="CG16" s="177"/>
      <c r="CH16" s="177"/>
      <c r="CI16" s="177"/>
      <c r="CJ16" s="177"/>
      <c r="CK16" s="177"/>
      <c r="CL16" s="177"/>
      <c r="CM16" s="177"/>
      <c r="CN16" s="177"/>
      <c r="CO16" s="178"/>
      <c r="CP16" s="70" t="s">
        <v>82</v>
      </c>
      <c r="CQ16" s="71"/>
      <c r="CR16" s="71"/>
      <c r="CS16" s="71"/>
      <c r="CT16" s="71"/>
      <c r="CU16" s="71"/>
      <c r="CV16" s="71"/>
      <c r="CW16" s="72"/>
      <c r="CX16" s="73" t="s">
        <v>90</v>
      </c>
      <c r="CY16" s="73"/>
      <c r="CZ16" s="73"/>
      <c r="DA16" s="73"/>
      <c r="DB16" s="73"/>
      <c r="DC16" s="73"/>
      <c r="DD16" s="73"/>
      <c r="DE16" s="73"/>
      <c r="DF16" s="74"/>
      <c r="DG16" s="179">
        <f>'стр.1'!CM42</f>
        <v>0</v>
      </c>
      <c r="DH16" s="177"/>
      <c r="DI16" s="177"/>
      <c r="DJ16" s="177"/>
      <c r="DK16" s="177"/>
      <c r="DL16" s="177"/>
      <c r="DM16" s="177"/>
      <c r="DN16" s="177"/>
      <c r="DO16" s="177"/>
      <c r="DP16" s="177"/>
      <c r="DQ16" s="178"/>
      <c r="DR16" s="179" t="s">
        <v>82</v>
      </c>
      <c r="DS16" s="177"/>
      <c r="DT16" s="177"/>
      <c r="DU16" s="177"/>
      <c r="DV16" s="177"/>
      <c r="DW16" s="177"/>
      <c r="DX16" s="177"/>
      <c r="DY16" s="178"/>
      <c r="DZ16" s="177" t="s">
        <v>90</v>
      </c>
      <c r="EA16" s="177"/>
      <c r="EB16" s="177"/>
      <c r="EC16" s="177"/>
      <c r="ED16" s="177"/>
      <c r="EE16" s="177"/>
      <c r="EF16" s="177"/>
      <c r="EG16" s="177"/>
      <c r="EH16" s="178"/>
      <c r="EI16" s="179">
        <f>'стр.1'!DS42</f>
        <v>0</v>
      </c>
      <c r="EJ16" s="177"/>
      <c r="EK16" s="177"/>
      <c r="EL16" s="177"/>
      <c r="EM16" s="177"/>
      <c r="EN16" s="177"/>
      <c r="EO16" s="177"/>
      <c r="EP16" s="177"/>
      <c r="EQ16" s="177"/>
      <c r="ER16" s="177"/>
      <c r="ES16" s="178"/>
      <c r="ET16" s="179" t="s">
        <v>82</v>
      </c>
      <c r="EU16" s="177"/>
      <c r="EV16" s="177"/>
      <c r="EW16" s="177"/>
      <c r="EX16" s="177"/>
      <c r="EY16" s="177"/>
      <c r="EZ16" s="177"/>
      <c r="FA16" s="178"/>
      <c r="FB16" s="177" t="s">
        <v>90</v>
      </c>
      <c r="FC16" s="177"/>
      <c r="FD16" s="177"/>
      <c r="FE16" s="177"/>
      <c r="FF16" s="177"/>
      <c r="FG16" s="177"/>
      <c r="FH16" s="177"/>
      <c r="FI16" s="177"/>
      <c r="FJ16" s="178"/>
    </row>
    <row r="17" spans="1:166" s="21" customFormat="1" ht="11.25" thickBot="1">
      <c r="A17" s="180" t="s">
        <v>124</v>
      </c>
      <c r="B17" s="180"/>
      <c r="C17" s="180"/>
      <c r="D17" s="180"/>
      <c r="E17" s="180"/>
      <c r="F17" s="180"/>
      <c r="G17" s="180"/>
      <c r="H17" s="180"/>
      <c r="I17" s="180"/>
      <c r="J17" s="180"/>
      <c r="K17" s="180"/>
      <c r="L17" s="180"/>
      <c r="M17" s="180"/>
      <c r="N17" s="180"/>
      <c r="O17" s="180"/>
      <c r="P17" s="180"/>
      <c r="Q17" s="180"/>
      <c r="R17" s="180"/>
      <c r="S17" s="180"/>
      <c r="T17" s="181"/>
      <c r="U17" s="120" t="s">
        <v>117</v>
      </c>
      <c r="V17" s="73"/>
      <c r="W17" s="73"/>
      <c r="X17" s="73"/>
      <c r="Y17" s="73"/>
      <c r="Z17" s="73"/>
      <c r="AA17" s="73"/>
      <c r="AB17" s="73"/>
      <c r="AC17" s="73"/>
      <c r="AD17" s="87" t="s">
        <v>78</v>
      </c>
      <c r="AE17" s="73"/>
      <c r="AF17" s="73"/>
      <c r="AG17" s="73"/>
      <c r="AH17" s="73"/>
      <c r="AI17" s="73"/>
      <c r="AJ17" s="73"/>
      <c r="AK17" s="73"/>
      <c r="AL17" s="74"/>
      <c r="AM17" s="87" t="s">
        <v>79</v>
      </c>
      <c r="AN17" s="73"/>
      <c r="AO17" s="73"/>
      <c r="AP17" s="73"/>
      <c r="AQ17" s="73"/>
      <c r="AR17" s="73"/>
      <c r="AS17" s="73"/>
      <c r="AT17" s="73"/>
      <c r="AU17" s="74"/>
      <c r="AV17" s="75" t="str">
        <f>'стр.1'!U43</f>
        <v>1410202230</v>
      </c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7"/>
      <c r="BH17" s="179" t="str">
        <f>'стр.1'!AH43</f>
        <v>244</v>
      </c>
      <c r="BI17" s="177"/>
      <c r="BJ17" s="177"/>
      <c r="BK17" s="177"/>
      <c r="BL17" s="177"/>
      <c r="BM17" s="177"/>
      <c r="BN17" s="177"/>
      <c r="BO17" s="177"/>
      <c r="BP17" s="178"/>
      <c r="BQ17" s="179" t="str">
        <f>'стр.1'!AQ43</f>
        <v>223</v>
      </c>
      <c r="BR17" s="177"/>
      <c r="BS17" s="177"/>
      <c r="BT17" s="177"/>
      <c r="BU17" s="177"/>
      <c r="BV17" s="177"/>
      <c r="BW17" s="177"/>
      <c r="BX17" s="177"/>
      <c r="BY17" s="177"/>
      <c r="BZ17" s="177"/>
      <c r="CA17" s="177"/>
      <c r="CB17" s="177"/>
      <c r="CC17" s="177"/>
      <c r="CD17" s="178"/>
      <c r="CE17" s="179">
        <f>'стр.1'!BG43</f>
        <v>19000</v>
      </c>
      <c r="CF17" s="177"/>
      <c r="CG17" s="177"/>
      <c r="CH17" s="177"/>
      <c r="CI17" s="177"/>
      <c r="CJ17" s="177"/>
      <c r="CK17" s="177"/>
      <c r="CL17" s="177"/>
      <c r="CM17" s="177"/>
      <c r="CN17" s="177"/>
      <c r="CO17" s="178"/>
      <c r="CP17" s="70" t="s">
        <v>82</v>
      </c>
      <c r="CQ17" s="71"/>
      <c r="CR17" s="71"/>
      <c r="CS17" s="71"/>
      <c r="CT17" s="71"/>
      <c r="CU17" s="71"/>
      <c r="CV17" s="71"/>
      <c r="CW17" s="72"/>
      <c r="CX17" s="73" t="s">
        <v>90</v>
      </c>
      <c r="CY17" s="73"/>
      <c r="CZ17" s="73"/>
      <c r="DA17" s="73"/>
      <c r="DB17" s="73"/>
      <c r="DC17" s="73"/>
      <c r="DD17" s="73"/>
      <c r="DE17" s="73"/>
      <c r="DF17" s="74"/>
      <c r="DG17" s="179">
        <f>'стр.1'!CM43</f>
        <v>19000</v>
      </c>
      <c r="DH17" s="177"/>
      <c r="DI17" s="177"/>
      <c r="DJ17" s="177"/>
      <c r="DK17" s="177"/>
      <c r="DL17" s="177"/>
      <c r="DM17" s="177"/>
      <c r="DN17" s="177"/>
      <c r="DO17" s="177"/>
      <c r="DP17" s="177"/>
      <c r="DQ17" s="178"/>
      <c r="DR17" s="179" t="s">
        <v>82</v>
      </c>
      <c r="DS17" s="177"/>
      <c r="DT17" s="177"/>
      <c r="DU17" s="177"/>
      <c r="DV17" s="177"/>
      <c r="DW17" s="177"/>
      <c r="DX17" s="177"/>
      <c r="DY17" s="178"/>
      <c r="DZ17" s="177" t="s">
        <v>90</v>
      </c>
      <c r="EA17" s="177"/>
      <c r="EB17" s="177"/>
      <c r="EC17" s="177"/>
      <c r="ED17" s="177"/>
      <c r="EE17" s="177"/>
      <c r="EF17" s="177"/>
      <c r="EG17" s="177"/>
      <c r="EH17" s="178"/>
      <c r="EI17" s="179">
        <f>'стр.1'!DS43</f>
        <v>19000</v>
      </c>
      <c r="EJ17" s="177"/>
      <c r="EK17" s="177"/>
      <c r="EL17" s="177"/>
      <c r="EM17" s="177"/>
      <c r="EN17" s="177"/>
      <c r="EO17" s="177"/>
      <c r="EP17" s="177"/>
      <c r="EQ17" s="177"/>
      <c r="ER17" s="177"/>
      <c r="ES17" s="178"/>
      <c r="ET17" s="179" t="s">
        <v>82</v>
      </c>
      <c r="EU17" s="177"/>
      <c r="EV17" s="177"/>
      <c r="EW17" s="177"/>
      <c r="EX17" s="177"/>
      <c r="EY17" s="177"/>
      <c r="EZ17" s="177"/>
      <c r="FA17" s="178"/>
      <c r="FB17" s="177" t="s">
        <v>90</v>
      </c>
      <c r="FC17" s="177"/>
      <c r="FD17" s="177"/>
      <c r="FE17" s="177"/>
      <c r="FF17" s="177"/>
      <c r="FG17" s="177"/>
      <c r="FH17" s="177"/>
      <c r="FI17" s="177"/>
      <c r="FJ17" s="178"/>
    </row>
    <row r="18" spans="1:166" s="21" customFormat="1" ht="24" customHeight="1" thickBot="1">
      <c r="A18" s="180" t="s">
        <v>125</v>
      </c>
      <c r="B18" s="180"/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80"/>
      <c r="R18" s="180"/>
      <c r="S18" s="180"/>
      <c r="T18" s="181"/>
      <c r="U18" s="120" t="s">
        <v>118</v>
      </c>
      <c r="V18" s="73"/>
      <c r="W18" s="73"/>
      <c r="X18" s="73"/>
      <c r="Y18" s="73"/>
      <c r="Z18" s="73"/>
      <c r="AA18" s="73"/>
      <c r="AB18" s="73"/>
      <c r="AC18" s="73"/>
      <c r="AD18" s="87" t="s">
        <v>78</v>
      </c>
      <c r="AE18" s="73"/>
      <c r="AF18" s="73"/>
      <c r="AG18" s="73"/>
      <c r="AH18" s="73"/>
      <c r="AI18" s="73"/>
      <c r="AJ18" s="73"/>
      <c r="AK18" s="73"/>
      <c r="AL18" s="74"/>
      <c r="AM18" s="87" t="s">
        <v>79</v>
      </c>
      <c r="AN18" s="73"/>
      <c r="AO18" s="73"/>
      <c r="AP18" s="73"/>
      <c r="AQ18" s="73"/>
      <c r="AR18" s="73"/>
      <c r="AS18" s="73"/>
      <c r="AT18" s="73"/>
      <c r="AU18" s="74"/>
      <c r="AV18" s="75" t="str">
        <f>'стр.1'!U44</f>
        <v>1410202250</v>
      </c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7"/>
      <c r="BH18" s="179" t="str">
        <f>'стр.1'!AH44</f>
        <v>244</v>
      </c>
      <c r="BI18" s="177"/>
      <c r="BJ18" s="177"/>
      <c r="BK18" s="177"/>
      <c r="BL18" s="177"/>
      <c r="BM18" s="177"/>
      <c r="BN18" s="177"/>
      <c r="BO18" s="177"/>
      <c r="BP18" s="178"/>
      <c r="BQ18" s="179" t="str">
        <f>'стр.1'!AQ44</f>
        <v>225</v>
      </c>
      <c r="BR18" s="177"/>
      <c r="BS18" s="177"/>
      <c r="BT18" s="177"/>
      <c r="BU18" s="177"/>
      <c r="BV18" s="177"/>
      <c r="BW18" s="177"/>
      <c r="BX18" s="177"/>
      <c r="BY18" s="177"/>
      <c r="BZ18" s="177"/>
      <c r="CA18" s="177"/>
      <c r="CB18" s="177"/>
      <c r="CC18" s="177"/>
      <c r="CD18" s="178"/>
      <c r="CE18" s="179">
        <f>'стр.1'!BG44</f>
        <v>137737</v>
      </c>
      <c r="CF18" s="177"/>
      <c r="CG18" s="177"/>
      <c r="CH18" s="177"/>
      <c r="CI18" s="177"/>
      <c r="CJ18" s="177"/>
      <c r="CK18" s="177"/>
      <c r="CL18" s="177"/>
      <c r="CM18" s="177"/>
      <c r="CN18" s="177"/>
      <c r="CO18" s="178"/>
      <c r="CP18" s="70" t="s">
        <v>82</v>
      </c>
      <c r="CQ18" s="71"/>
      <c r="CR18" s="71"/>
      <c r="CS18" s="71"/>
      <c r="CT18" s="71"/>
      <c r="CU18" s="71"/>
      <c r="CV18" s="71"/>
      <c r="CW18" s="72"/>
      <c r="CX18" s="73" t="s">
        <v>90</v>
      </c>
      <c r="CY18" s="73"/>
      <c r="CZ18" s="73"/>
      <c r="DA18" s="73"/>
      <c r="DB18" s="73"/>
      <c r="DC18" s="73"/>
      <c r="DD18" s="73"/>
      <c r="DE18" s="73"/>
      <c r="DF18" s="74"/>
      <c r="DG18" s="179">
        <f>'стр.1'!CM44</f>
        <v>137737</v>
      </c>
      <c r="DH18" s="177"/>
      <c r="DI18" s="177"/>
      <c r="DJ18" s="177"/>
      <c r="DK18" s="177"/>
      <c r="DL18" s="177"/>
      <c r="DM18" s="177"/>
      <c r="DN18" s="177"/>
      <c r="DO18" s="177"/>
      <c r="DP18" s="177"/>
      <c r="DQ18" s="178"/>
      <c r="DR18" s="179" t="s">
        <v>82</v>
      </c>
      <c r="DS18" s="177"/>
      <c r="DT18" s="177"/>
      <c r="DU18" s="177"/>
      <c r="DV18" s="177"/>
      <c r="DW18" s="177"/>
      <c r="DX18" s="177"/>
      <c r="DY18" s="178"/>
      <c r="DZ18" s="177" t="s">
        <v>90</v>
      </c>
      <c r="EA18" s="177"/>
      <c r="EB18" s="177"/>
      <c r="EC18" s="177"/>
      <c r="ED18" s="177"/>
      <c r="EE18" s="177"/>
      <c r="EF18" s="177"/>
      <c r="EG18" s="177"/>
      <c r="EH18" s="178"/>
      <c r="EI18" s="179">
        <f>'стр.1'!DS44</f>
        <v>137737</v>
      </c>
      <c r="EJ18" s="177"/>
      <c r="EK18" s="177"/>
      <c r="EL18" s="177"/>
      <c r="EM18" s="177"/>
      <c r="EN18" s="177"/>
      <c r="EO18" s="177"/>
      <c r="EP18" s="177"/>
      <c r="EQ18" s="177"/>
      <c r="ER18" s="177"/>
      <c r="ES18" s="178"/>
      <c r="ET18" s="179" t="s">
        <v>82</v>
      </c>
      <c r="EU18" s="177"/>
      <c r="EV18" s="177"/>
      <c r="EW18" s="177"/>
      <c r="EX18" s="177"/>
      <c r="EY18" s="177"/>
      <c r="EZ18" s="177"/>
      <c r="FA18" s="178"/>
      <c r="FB18" s="177" t="s">
        <v>90</v>
      </c>
      <c r="FC18" s="177"/>
      <c r="FD18" s="177"/>
      <c r="FE18" s="177"/>
      <c r="FF18" s="177"/>
      <c r="FG18" s="177"/>
      <c r="FH18" s="177"/>
      <c r="FI18" s="177"/>
      <c r="FJ18" s="178"/>
    </row>
    <row r="19" spans="1:166" s="21" customFormat="1" ht="11.25" thickBot="1">
      <c r="A19" s="180" t="s">
        <v>126</v>
      </c>
      <c r="B19" s="180"/>
      <c r="C19" s="180"/>
      <c r="D19" s="180"/>
      <c r="E19" s="180"/>
      <c r="F19" s="180"/>
      <c r="G19" s="180"/>
      <c r="H19" s="180"/>
      <c r="I19" s="180"/>
      <c r="J19" s="180"/>
      <c r="K19" s="180"/>
      <c r="L19" s="180"/>
      <c r="M19" s="180"/>
      <c r="N19" s="180"/>
      <c r="O19" s="180"/>
      <c r="P19" s="180"/>
      <c r="Q19" s="180"/>
      <c r="R19" s="180"/>
      <c r="S19" s="180"/>
      <c r="T19" s="181"/>
      <c r="U19" s="120" t="s">
        <v>134</v>
      </c>
      <c r="V19" s="73"/>
      <c r="W19" s="73"/>
      <c r="X19" s="73"/>
      <c r="Y19" s="73"/>
      <c r="Z19" s="73"/>
      <c r="AA19" s="73"/>
      <c r="AB19" s="73"/>
      <c r="AC19" s="73"/>
      <c r="AD19" s="87" t="s">
        <v>78</v>
      </c>
      <c r="AE19" s="73"/>
      <c r="AF19" s="73"/>
      <c r="AG19" s="73"/>
      <c r="AH19" s="73"/>
      <c r="AI19" s="73"/>
      <c r="AJ19" s="73"/>
      <c r="AK19" s="73"/>
      <c r="AL19" s="74"/>
      <c r="AM19" s="87" t="s">
        <v>79</v>
      </c>
      <c r="AN19" s="73"/>
      <c r="AO19" s="73"/>
      <c r="AP19" s="73"/>
      <c r="AQ19" s="73"/>
      <c r="AR19" s="73"/>
      <c r="AS19" s="73"/>
      <c r="AT19" s="73"/>
      <c r="AU19" s="74"/>
      <c r="AV19" s="75" t="str">
        <f>'стр.1'!U45</f>
        <v>1410202260</v>
      </c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7"/>
      <c r="BH19" s="179" t="str">
        <f>'стр.1'!AH45</f>
        <v>244</v>
      </c>
      <c r="BI19" s="177"/>
      <c r="BJ19" s="177"/>
      <c r="BK19" s="177"/>
      <c r="BL19" s="177"/>
      <c r="BM19" s="177"/>
      <c r="BN19" s="177"/>
      <c r="BO19" s="177"/>
      <c r="BP19" s="178"/>
      <c r="BQ19" s="179" t="str">
        <f>'стр.1'!AQ45</f>
        <v>226</v>
      </c>
      <c r="BR19" s="177"/>
      <c r="BS19" s="177"/>
      <c r="BT19" s="177"/>
      <c r="BU19" s="177"/>
      <c r="BV19" s="177"/>
      <c r="BW19" s="177"/>
      <c r="BX19" s="177"/>
      <c r="BY19" s="177"/>
      <c r="BZ19" s="177"/>
      <c r="CA19" s="177"/>
      <c r="CB19" s="177"/>
      <c r="CC19" s="177"/>
      <c r="CD19" s="178"/>
      <c r="CE19" s="179">
        <f>'стр.1'!BG45</f>
        <v>114170</v>
      </c>
      <c r="CF19" s="177"/>
      <c r="CG19" s="177"/>
      <c r="CH19" s="177"/>
      <c r="CI19" s="177"/>
      <c r="CJ19" s="177"/>
      <c r="CK19" s="177"/>
      <c r="CL19" s="177"/>
      <c r="CM19" s="177"/>
      <c r="CN19" s="177"/>
      <c r="CO19" s="178"/>
      <c r="CP19" s="70" t="s">
        <v>82</v>
      </c>
      <c r="CQ19" s="71"/>
      <c r="CR19" s="71"/>
      <c r="CS19" s="71"/>
      <c r="CT19" s="71"/>
      <c r="CU19" s="71"/>
      <c r="CV19" s="71"/>
      <c r="CW19" s="72"/>
      <c r="CX19" s="73" t="s">
        <v>90</v>
      </c>
      <c r="CY19" s="73"/>
      <c r="CZ19" s="73"/>
      <c r="DA19" s="73"/>
      <c r="DB19" s="73"/>
      <c r="DC19" s="73"/>
      <c r="DD19" s="73"/>
      <c r="DE19" s="73"/>
      <c r="DF19" s="74"/>
      <c r="DG19" s="179">
        <f>'стр.1'!CM45</f>
        <v>114170</v>
      </c>
      <c r="DH19" s="177"/>
      <c r="DI19" s="177"/>
      <c r="DJ19" s="177"/>
      <c r="DK19" s="177"/>
      <c r="DL19" s="177"/>
      <c r="DM19" s="177"/>
      <c r="DN19" s="177"/>
      <c r="DO19" s="177"/>
      <c r="DP19" s="177"/>
      <c r="DQ19" s="178"/>
      <c r="DR19" s="179" t="s">
        <v>82</v>
      </c>
      <c r="DS19" s="177"/>
      <c r="DT19" s="177"/>
      <c r="DU19" s="177"/>
      <c r="DV19" s="177"/>
      <c r="DW19" s="177"/>
      <c r="DX19" s="177"/>
      <c r="DY19" s="178"/>
      <c r="DZ19" s="177" t="s">
        <v>90</v>
      </c>
      <c r="EA19" s="177"/>
      <c r="EB19" s="177"/>
      <c r="EC19" s="177"/>
      <c r="ED19" s="177"/>
      <c r="EE19" s="177"/>
      <c r="EF19" s="177"/>
      <c r="EG19" s="177"/>
      <c r="EH19" s="178"/>
      <c r="EI19" s="179">
        <f>'стр.1'!DS45</f>
        <v>114170</v>
      </c>
      <c r="EJ19" s="177"/>
      <c r="EK19" s="177"/>
      <c r="EL19" s="177"/>
      <c r="EM19" s="177"/>
      <c r="EN19" s="177"/>
      <c r="EO19" s="177"/>
      <c r="EP19" s="177"/>
      <c r="EQ19" s="177"/>
      <c r="ER19" s="177"/>
      <c r="ES19" s="178"/>
      <c r="ET19" s="179" t="s">
        <v>82</v>
      </c>
      <c r="EU19" s="177"/>
      <c r="EV19" s="177"/>
      <c r="EW19" s="177"/>
      <c r="EX19" s="177"/>
      <c r="EY19" s="177"/>
      <c r="EZ19" s="177"/>
      <c r="FA19" s="178"/>
      <c r="FB19" s="177" t="s">
        <v>90</v>
      </c>
      <c r="FC19" s="177"/>
      <c r="FD19" s="177"/>
      <c r="FE19" s="177"/>
      <c r="FF19" s="177"/>
      <c r="FG19" s="177"/>
      <c r="FH19" s="177"/>
      <c r="FI19" s="177"/>
      <c r="FJ19" s="178"/>
    </row>
    <row r="20" spans="1:166" s="21" customFormat="1" ht="11.25" thickBot="1">
      <c r="A20" s="180" t="s">
        <v>126</v>
      </c>
      <c r="B20" s="180"/>
      <c r="C20" s="180"/>
      <c r="D20" s="180"/>
      <c r="E20" s="180"/>
      <c r="F20" s="180"/>
      <c r="G20" s="180"/>
      <c r="H20" s="180"/>
      <c r="I20" s="180"/>
      <c r="J20" s="180"/>
      <c r="K20" s="180"/>
      <c r="L20" s="180"/>
      <c r="M20" s="180"/>
      <c r="N20" s="180"/>
      <c r="O20" s="180"/>
      <c r="P20" s="180"/>
      <c r="Q20" s="180"/>
      <c r="R20" s="180"/>
      <c r="S20" s="180"/>
      <c r="T20" s="181"/>
      <c r="U20" s="120" t="s">
        <v>135</v>
      </c>
      <c r="V20" s="73"/>
      <c r="W20" s="73"/>
      <c r="X20" s="73"/>
      <c r="Y20" s="73"/>
      <c r="Z20" s="73"/>
      <c r="AA20" s="73"/>
      <c r="AB20" s="73"/>
      <c r="AC20" s="73"/>
      <c r="AD20" s="87" t="s">
        <v>78</v>
      </c>
      <c r="AE20" s="73"/>
      <c r="AF20" s="73"/>
      <c r="AG20" s="73"/>
      <c r="AH20" s="73"/>
      <c r="AI20" s="73"/>
      <c r="AJ20" s="73"/>
      <c r="AK20" s="73"/>
      <c r="AL20" s="74"/>
      <c r="AM20" s="87" t="s">
        <v>79</v>
      </c>
      <c r="AN20" s="73"/>
      <c r="AO20" s="73"/>
      <c r="AP20" s="73"/>
      <c r="AQ20" s="73"/>
      <c r="AR20" s="73"/>
      <c r="AS20" s="73"/>
      <c r="AT20" s="73"/>
      <c r="AU20" s="74"/>
      <c r="AV20" s="75" t="str">
        <f>'стр.1'!U46</f>
        <v>1920206590</v>
      </c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7"/>
      <c r="BH20" s="179" t="str">
        <f>'стр.1'!AH46</f>
        <v>244</v>
      </c>
      <c r="BI20" s="177"/>
      <c r="BJ20" s="177"/>
      <c r="BK20" s="177"/>
      <c r="BL20" s="177"/>
      <c r="BM20" s="177"/>
      <c r="BN20" s="177"/>
      <c r="BO20" s="177"/>
      <c r="BP20" s="178"/>
      <c r="BQ20" s="179" t="str">
        <f>'стр.1'!AQ46</f>
        <v>226</v>
      </c>
      <c r="BR20" s="177"/>
      <c r="BS20" s="177"/>
      <c r="BT20" s="177"/>
      <c r="BU20" s="177"/>
      <c r="BV20" s="177"/>
      <c r="BW20" s="177"/>
      <c r="BX20" s="177"/>
      <c r="BY20" s="177"/>
      <c r="BZ20" s="177"/>
      <c r="CA20" s="177"/>
      <c r="CB20" s="177"/>
      <c r="CC20" s="177"/>
      <c r="CD20" s="178"/>
      <c r="CE20" s="179">
        <f>'стр.1'!BG46</f>
        <v>187800</v>
      </c>
      <c r="CF20" s="177"/>
      <c r="CG20" s="177"/>
      <c r="CH20" s="177"/>
      <c r="CI20" s="177"/>
      <c r="CJ20" s="177"/>
      <c r="CK20" s="177"/>
      <c r="CL20" s="177"/>
      <c r="CM20" s="177"/>
      <c r="CN20" s="177"/>
      <c r="CO20" s="178"/>
      <c r="CP20" s="70" t="s">
        <v>82</v>
      </c>
      <c r="CQ20" s="71"/>
      <c r="CR20" s="71"/>
      <c r="CS20" s="71"/>
      <c r="CT20" s="71"/>
      <c r="CU20" s="71"/>
      <c r="CV20" s="71"/>
      <c r="CW20" s="72"/>
      <c r="CX20" s="73" t="s">
        <v>90</v>
      </c>
      <c r="CY20" s="73"/>
      <c r="CZ20" s="73"/>
      <c r="DA20" s="73"/>
      <c r="DB20" s="73"/>
      <c r="DC20" s="73"/>
      <c r="DD20" s="73"/>
      <c r="DE20" s="73"/>
      <c r="DF20" s="74"/>
      <c r="DG20" s="179">
        <f>'стр.1'!CM46</f>
        <v>187800</v>
      </c>
      <c r="DH20" s="177"/>
      <c r="DI20" s="177"/>
      <c r="DJ20" s="177"/>
      <c r="DK20" s="177"/>
      <c r="DL20" s="177"/>
      <c r="DM20" s="177"/>
      <c r="DN20" s="177"/>
      <c r="DO20" s="177"/>
      <c r="DP20" s="177"/>
      <c r="DQ20" s="178"/>
      <c r="DR20" s="179" t="s">
        <v>82</v>
      </c>
      <c r="DS20" s="177"/>
      <c r="DT20" s="177"/>
      <c r="DU20" s="177"/>
      <c r="DV20" s="177"/>
      <c r="DW20" s="177"/>
      <c r="DX20" s="177"/>
      <c r="DY20" s="178"/>
      <c r="DZ20" s="177" t="s">
        <v>90</v>
      </c>
      <c r="EA20" s="177"/>
      <c r="EB20" s="177"/>
      <c r="EC20" s="177"/>
      <c r="ED20" s="177"/>
      <c r="EE20" s="177"/>
      <c r="EF20" s="177"/>
      <c r="EG20" s="177"/>
      <c r="EH20" s="178"/>
      <c r="EI20" s="179">
        <f>'стр.1'!DS46</f>
        <v>187800</v>
      </c>
      <c r="EJ20" s="177"/>
      <c r="EK20" s="177"/>
      <c r="EL20" s="177"/>
      <c r="EM20" s="177"/>
      <c r="EN20" s="177"/>
      <c r="EO20" s="177"/>
      <c r="EP20" s="177"/>
      <c r="EQ20" s="177"/>
      <c r="ER20" s="177"/>
      <c r="ES20" s="178"/>
      <c r="ET20" s="179" t="s">
        <v>82</v>
      </c>
      <c r="EU20" s="177"/>
      <c r="EV20" s="177"/>
      <c r="EW20" s="177"/>
      <c r="EX20" s="177"/>
      <c r="EY20" s="177"/>
      <c r="EZ20" s="177"/>
      <c r="FA20" s="178"/>
      <c r="FB20" s="177" t="s">
        <v>90</v>
      </c>
      <c r="FC20" s="177"/>
      <c r="FD20" s="177"/>
      <c r="FE20" s="177"/>
      <c r="FF20" s="177"/>
      <c r="FG20" s="177"/>
      <c r="FH20" s="177"/>
      <c r="FI20" s="177"/>
      <c r="FJ20" s="178"/>
    </row>
    <row r="21" spans="1:166" s="21" customFormat="1" ht="11.25" thickBot="1">
      <c r="A21" s="180" t="s">
        <v>157</v>
      </c>
      <c r="B21" s="180"/>
      <c r="C21" s="180"/>
      <c r="D21" s="180"/>
      <c r="E21" s="180"/>
      <c r="F21" s="180"/>
      <c r="G21" s="180"/>
      <c r="H21" s="180"/>
      <c r="I21" s="180"/>
      <c r="J21" s="180"/>
      <c r="K21" s="180"/>
      <c r="L21" s="180"/>
      <c r="M21" s="180"/>
      <c r="N21" s="180"/>
      <c r="O21" s="180"/>
      <c r="P21" s="180"/>
      <c r="Q21" s="180"/>
      <c r="R21" s="180"/>
      <c r="S21" s="180"/>
      <c r="T21" s="181"/>
      <c r="U21" s="120" t="s">
        <v>136</v>
      </c>
      <c r="V21" s="73"/>
      <c r="W21" s="73"/>
      <c r="X21" s="73"/>
      <c r="Y21" s="73"/>
      <c r="Z21" s="73"/>
      <c r="AA21" s="73"/>
      <c r="AB21" s="73"/>
      <c r="AC21" s="73"/>
      <c r="AD21" s="87" t="s">
        <v>78</v>
      </c>
      <c r="AE21" s="73"/>
      <c r="AF21" s="73"/>
      <c r="AG21" s="73"/>
      <c r="AH21" s="73"/>
      <c r="AI21" s="73"/>
      <c r="AJ21" s="73"/>
      <c r="AK21" s="73"/>
      <c r="AL21" s="74"/>
      <c r="AM21" s="87" t="s">
        <v>79</v>
      </c>
      <c r="AN21" s="73"/>
      <c r="AO21" s="73"/>
      <c r="AP21" s="73"/>
      <c r="AQ21" s="73"/>
      <c r="AR21" s="73"/>
      <c r="AS21" s="73"/>
      <c r="AT21" s="73"/>
      <c r="AU21" s="74"/>
      <c r="AV21" s="75" t="str">
        <f>'стр.1'!U47</f>
        <v>1410202210</v>
      </c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7"/>
      <c r="BH21" s="179" t="str">
        <f>'стр.1'!AH47</f>
        <v>244</v>
      </c>
      <c r="BI21" s="177"/>
      <c r="BJ21" s="177"/>
      <c r="BK21" s="177"/>
      <c r="BL21" s="177"/>
      <c r="BM21" s="177"/>
      <c r="BN21" s="177"/>
      <c r="BO21" s="177"/>
      <c r="BP21" s="178"/>
      <c r="BQ21" s="179" t="str">
        <f>'стр.1'!AQ47</f>
        <v>221</v>
      </c>
      <c r="BR21" s="177"/>
      <c r="BS21" s="177"/>
      <c r="BT21" s="177"/>
      <c r="BU21" s="177"/>
      <c r="BV21" s="177"/>
      <c r="BW21" s="177"/>
      <c r="BX21" s="177"/>
      <c r="BY21" s="177"/>
      <c r="BZ21" s="177"/>
      <c r="CA21" s="177"/>
      <c r="CB21" s="177"/>
      <c r="CC21" s="177"/>
      <c r="CD21" s="178"/>
      <c r="CE21" s="179">
        <f>'стр.1'!BG47</f>
        <v>4200</v>
      </c>
      <c r="CF21" s="177"/>
      <c r="CG21" s="177"/>
      <c r="CH21" s="177"/>
      <c r="CI21" s="177"/>
      <c r="CJ21" s="177"/>
      <c r="CK21" s="177"/>
      <c r="CL21" s="177"/>
      <c r="CM21" s="177"/>
      <c r="CN21" s="177"/>
      <c r="CO21" s="178"/>
      <c r="CP21" s="70" t="s">
        <v>82</v>
      </c>
      <c r="CQ21" s="71"/>
      <c r="CR21" s="71"/>
      <c r="CS21" s="71"/>
      <c r="CT21" s="71"/>
      <c r="CU21" s="71"/>
      <c r="CV21" s="71"/>
      <c r="CW21" s="72"/>
      <c r="CX21" s="73" t="s">
        <v>90</v>
      </c>
      <c r="CY21" s="73"/>
      <c r="CZ21" s="73"/>
      <c r="DA21" s="73"/>
      <c r="DB21" s="73"/>
      <c r="DC21" s="73"/>
      <c r="DD21" s="73"/>
      <c r="DE21" s="73"/>
      <c r="DF21" s="74"/>
      <c r="DG21" s="179">
        <f>'стр.1'!CM47</f>
        <v>4200</v>
      </c>
      <c r="DH21" s="177"/>
      <c r="DI21" s="177"/>
      <c r="DJ21" s="177"/>
      <c r="DK21" s="177"/>
      <c r="DL21" s="177"/>
      <c r="DM21" s="177"/>
      <c r="DN21" s="177"/>
      <c r="DO21" s="177"/>
      <c r="DP21" s="177"/>
      <c r="DQ21" s="178"/>
      <c r="DR21" s="179" t="s">
        <v>82</v>
      </c>
      <c r="DS21" s="177"/>
      <c r="DT21" s="177"/>
      <c r="DU21" s="177"/>
      <c r="DV21" s="177"/>
      <c r="DW21" s="177"/>
      <c r="DX21" s="177"/>
      <c r="DY21" s="178"/>
      <c r="DZ21" s="177" t="s">
        <v>90</v>
      </c>
      <c r="EA21" s="177"/>
      <c r="EB21" s="177"/>
      <c r="EC21" s="177"/>
      <c r="ED21" s="177"/>
      <c r="EE21" s="177"/>
      <c r="EF21" s="177"/>
      <c r="EG21" s="177"/>
      <c r="EH21" s="178"/>
      <c r="EI21" s="179">
        <f>'стр.1'!DS47</f>
        <v>4200</v>
      </c>
      <c r="EJ21" s="177"/>
      <c r="EK21" s="177"/>
      <c r="EL21" s="177"/>
      <c r="EM21" s="177"/>
      <c r="EN21" s="177"/>
      <c r="EO21" s="177"/>
      <c r="EP21" s="177"/>
      <c r="EQ21" s="177"/>
      <c r="ER21" s="177"/>
      <c r="ES21" s="178"/>
      <c r="ET21" s="179" t="s">
        <v>82</v>
      </c>
      <c r="EU21" s="177"/>
      <c r="EV21" s="177"/>
      <c r="EW21" s="177"/>
      <c r="EX21" s="177"/>
      <c r="EY21" s="177"/>
      <c r="EZ21" s="177"/>
      <c r="FA21" s="178"/>
      <c r="FB21" s="177" t="s">
        <v>90</v>
      </c>
      <c r="FC21" s="177"/>
      <c r="FD21" s="177"/>
      <c r="FE21" s="177"/>
      <c r="FF21" s="177"/>
      <c r="FG21" s="177"/>
      <c r="FH21" s="177"/>
      <c r="FI21" s="177"/>
      <c r="FJ21" s="178"/>
    </row>
    <row r="22" spans="1:166" s="21" customFormat="1" ht="13.5" customHeight="1" thickBot="1">
      <c r="A22" s="216" t="s">
        <v>154</v>
      </c>
      <c r="B22" s="217"/>
      <c r="C22" s="217"/>
      <c r="D22" s="217"/>
      <c r="E22" s="217"/>
      <c r="F22" s="217"/>
      <c r="G22" s="217"/>
      <c r="H22" s="217"/>
      <c r="I22" s="217"/>
      <c r="J22" s="217"/>
      <c r="K22" s="217"/>
      <c r="L22" s="217"/>
      <c r="M22" s="217"/>
      <c r="N22" s="217"/>
      <c r="O22" s="217"/>
      <c r="P22" s="217"/>
      <c r="Q22" s="217"/>
      <c r="R22" s="217"/>
      <c r="S22" s="217"/>
      <c r="T22" s="218"/>
      <c r="U22" s="182" t="s">
        <v>137</v>
      </c>
      <c r="V22" s="183"/>
      <c r="W22" s="183"/>
      <c r="X22" s="183"/>
      <c r="Y22" s="183"/>
      <c r="Z22" s="183"/>
      <c r="AA22" s="183"/>
      <c r="AB22" s="183"/>
      <c r="AC22" s="184"/>
      <c r="AD22" s="219" t="s">
        <v>78</v>
      </c>
      <c r="AE22" s="183"/>
      <c r="AF22" s="183"/>
      <c r="AG22" s="183"/>
      <c r="AH22" s="183"/>
      <c r="AI22" s="183"/>
      <c r="AJ22" s="183"/>
      <c r="AK22" s="183"/>
      <c r="AL22" s="184"/>
      <c r="AM22" s="219" t="s">
        <v>79</v>
      </c>
      <c r="AN22" s="183"/>
      <c r="AO22" s="183"/>
      <c r="AP22" s="183"/>
      <c r="AQ22" s="183"/>
      <c r="AR22" s="183"/>
      <c r="AS22" s="183"/>
      <c r="AT22" s="183"/>
      <c r="AU22" s="184"/>
      <c r="AV22" s="75" t="str">
        <f>'стр.1'!U48</f>
        <v>1410203100</v>
      </c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7"/>
      <c r="BH22" s="179" t="str">
        <f>'стр.1'!AH48</f>
        <v>244</v>
      </c>
      <c r="BI22" s="177"/>
      <c r="BJ22" s="177"/>
      <c r="BK22" s="177"/>
      <c r="BL22" s="177"/>
      <c r="BM22" s="177"/>
      <c r="BN22" s="177"/>
      <c r="BO22" s="177"/>
      <c r="BP22" s="178"/>
      <c r="BQ22" s="179" t="str">
        <f>'стр.1'!AQ48</f>
        <v>310</v>
      </c>
      <c r="BR22" s="177"/>
      <c r="BS22" s="177"/>
      <c r="BT22" s="177"/>
      <c r="BU22" s="177"/>
      <c r="BV22" s="177"/>
      <c r="BW22" s="177"/>
      <c r="BX22" s="177"/>
      <c r="BY22" s="177"/>
      <c r="BZ22" s="177"/>
      <c r="CA22" s="177"/>
      <c r="CB22" s="177"/>
      <c r="CC22" s="177"/>
      <c r="CD22" s="178"/>
      <c r="CE22" s="179">
        <f>'стр.1'!BG48</f>
        <v>12135</v>
      </c>
      <c r="CF22" s="177"/>
      <c r="CG22" s="177"/>
      <c r="CH22" s="177"/>
      <c r="CI22" s="177"/>
      <c r="CJ22" s="177"/>
      <c r="CK22" s="177"/>
      <c r="CL22" s="177"/>
      <c r="CM22" s="177"/>
      <c r="CN22" s="177"/>
      <c r="CO22" s="178"/>
      <c r="CP22" s="220"/>
      <c r="CQ22" s="221"/>
      <c r="CR22" s="221"/>
      <c r="CS22" s="221"/>
      <c r="CT22" s="221"/>
      <c r="CU22" s="221"/>
      <c r="CV22" s="221"/>
      <c r="CW22" s="222"/>
      <c r="CX22" s="219"/>
      <c r="CY22" s="183"/>
      <c r="CZ22" s="183"/>
      <c r="DA22" s="183"/>
      <c r="DB22" s="183"/>
      <c r="DC22" s="183"/>
      <c r="DD22" s="183"/>
      <c r="DE22" s="183"/>
      <c r="DF22" s="184"/>
      <c r="DG22" s="179">
        <f>'стр.1'!CM48</f>
        <v>12135</v>
      </c>
      <c r="DH22" s="177"/>
      <c r="DI22" s="177"/>
      <c r="DJ22" s="177"/>
      <c r="DK22" s="177"/>
      <c r="DL22" s="177"/>
      <c r="DM22" s="177"/>
      <c r="DN22" s="177"/>
      <c r="DO22" s="177"/>
      <c r="DP22" s="177"/>
      <c r="DQ22" s="178"/>
      <c r="DR22" s="213"/>
      <c r="DS22" s="214"/>
      <c r="DT22" s="214"/>
      <c r="DU22" s="214"/>
      <c r="DV22" s="214"/>
      <c r="DW22" s="214"/>
      <c r="DX22" s="214"/>
      <c r="DY22" s="215"/>
      <c r="DZ22" s="213"/>
      <c r="EA22" s="214"/>
      <c r="EB22" s="214"/>
      <c r="EC22" s="214"/>
      <c r="ED22" s="214"/>
      <c r="EE22" s="214"/>
      <c r="EF22" s="214"/>
      <c r="EG22" s="214"/>
      <c r="EH22" s="215"/>
      <c r="EI22" s="179">
        <f>'стр.1'!DS48</f>
        <v>12135</v>
      </c>
      <c r="EJ22" s="177"/>
      <c r="EK22" s="177"/>
      <c r="EL22" s="177"/>
      <c r="EM22" s="177"/>
      <c r="EN22" s="177"/>
      <c r="EO22" s="177"/>
      <c r="EP22" s="177"/>
      <c r="EQ22" s="177"/>
      <c r="ER22" s="177"/>
      <c r="ES22" s="178"/>
      <c r="ET22" s="213"/>
      <c r="EU22" s="214"/>
      <c r="EV22" s="214"/>
      <c r="EW22" s="214"/>
      <c r="EX22" s="214"/>
      <c r="EY22" s="214"/>
      <c r="EZ22" s="214"/>
      <c r="FA22" s="215"/>
      <c r="FB22" s="213"/>
      <c r="FC22" s="214"/>
      <c r="FD22" s="214"/>
      <c r="FE22" s="214"/>
      <c r="FF22" s="214"/>
      <c r="FG22" s="214"/>
      <c r="FH22" s="214"/>
      <c r="FI22" s="214"/>
      <c r="FJ22" s="215"/>
    </row>
    <row r="23" spans="1:166" s="21" customFormat="1" ht="23.25" customHeight="1" thickBot="1">
      <c r="A23" s="180" t="s">
        <v>127</v>
      </c>
      <c r="B23" s="180"/>
      <c r="C23" s="180"/>
      <c r="D23" s="180"/>
      <c r="E23" s="180"/>
      <c r="F23" s="180"/>
      <c r="G23" s="180"/>
      <c r="H23" s="180"/>
      <c r="I23" s="180"/>
      <c r="J23" s="180"/>
      <c r="K23" s="180"/>
      <c r="L23" s="180"/>
      <c r="M23" s="180"/>
      <c r="N23" s="180"/>
      <c r="O23" s="180"/>
      <c r="P23" s="180"/>
      <c r="Q23" s="180"/>
      <c r="R23" s="180"/>
      <c r="S23" s="180"/>
      <c r="T23" s="181"/>
      <c r="U23" s="182" t="s">
        <v>138</v>
      </c>
      <c r="V23" s="183"/>
      <c r="W23" s="183"/>
      <c r="X23" s="183"/>
      <c r="Y23" s="183"/>
      <c r="Z23" s="183"/>
      <c r="AA23" s="183"/>
      <c r="AB23" s="183"/>
      <c r="AC23" s="184"/>
      <c r="AD23" s="87" t="s">
        <v>78</v>
      </c>
      <c r="AE23" s="73"/>
      <c r="AF23" s="73"/>
      <c r="AG23" s="73"/>
      <c r="AH23" s="73"/>
      <c r="AI23" s="73"/>
      <c r="AJ23" s="73"/>
      <c r="AK23" s="73"/>
      <c r="AL23" s="74"/>
      <c r="AM23" s="87" t="s">
        <v>79</v>
      </c>
      <c r="AN23" s="73"/>
      <c r="AO23" s="73"/>
      <c r="AP23" s="73"/>
      <c r="AQ23" s="73"/>
      <c r="AR23" s="73"/>
      <c r="AS23" s="73"/>
      <c r="AT23" s="73"/>
      <c r="AU23" s="74"/>
      <c r="AV23" s="75" t="str">
        <f>'стр.1'!U49</f>
        <v>19202R3040</v>
      </c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7"/>
      <c r="BH23" s="179" t="str">
        <f>'стр.1'!AH49</f>
        <v>244</v>
      </c>
      <c r="BI23" s="177"/>
      <c r="BJ23" s="177"/>
      <c r="BK23" s="177"/>
      <c r="BL23" s="177"/>
      <c r="BM23" s="177"/>
      <c r="BN23" s="177"/>
      <c r="BO23" s="177"/>
      <c r="BP23" s="178"/>
      <c r="BQ23" s="179" t="str">
        <f>'стр.1'!AQ49</f>
        <v>342</v>
      </c>
      <c r="BR23" s="177"/>
      <c r="BS23" s="177"/>
      <c r="BT23" s="177"/>
      <c r="BU23" s="177"/>
      <c r="BV23" s="177"/>
      <c r="BW23" s="177"/>
      <c r="BX23" s="177"/>
      <c r="BY23" s="177"/>
      <c r="BZ23" s="177"/>
      <c r="CA23" s="177"/>
      <c r="CB23" s="177"/>
      <c r="CC23" s="177"/>
      <c r="CD23" s="178"/>
      <c r="CE23" s="179">
        <f>'стр.1'!BG49</f>
        <v>1646108</v>
      </c>
      <c r="CF23" s="177"/>
      <c r="CG23" s="177"/>
      <c r="CH23" s="177"/>
      <c r="CI23" s="177"/>
      <c r="CJ23" s="177"/>
      <c r="CK23" s="177"/>
      <c r="CL23" s="177"/>
      <c r="CM23" s="177"/>
      <c r="CN23" s="177"/>
      <c r="CO23" s="178"/>
      <c r="CP23" s="70" t="s">
        <v>82</v>
      </c>
      <c r="CQ23" s="71"/>
      <c r="CR23" s="71"/>
      <c r="CS23" s="71"/>
      <c r="CT23" s="71"/>
      <c r="CU23" s="71"/>
      <c r="CV23" s="71"/>
      <c r="CW23" s="72"/>
      <c r="CX23" s="73" t="s">
        <v>90</v>
      </c>
      <c r="CY23" s="73"/>
      <c r="CZ23" s="73"/>
      <c r="DA23" s="73"/>
      <c r="DB23" s="73"/>
      <c r="DC23" s="73"/>
      <c r="DD23" s="73"/>
      <c r="DE23" s="73"/>
      <c r="DF23" s="74"/>
      <c r="DG23" s="179">
        <f>'стр.1'!CM49</f>
        <v>1779404</v>
      </c>
      <c r="DH23" s="177"/>
      <c r="DI23" s="177"/>
      <c r="DJ23" s="177"/>
      <c r="DK23" s="177"/>
      <c r="DL23" s="177"/>
      <c r="DM23" s="177"/>
      <c r="DN23" s="177"/>
      <c r="DO23" s="177"/>
      <c r="DP23" s="177"/>
      <c r="DQ23" s="178"/>
      <c r="DR23" s="179" t="s">
        <v>82</v>
      </c>
      <c r="DS23" s="177"/>
      <c r="DT23" s="177"/>
      <c r="DU23" s="177"/>
      <c r="DV23" s="177"/>
      <c r="DW23" s="177"/>
      <c r="DX23" s="177"/>
      <c r="DY23" s="178"/>
      <c r="DZ23" s="177" t="s">
        <v>90</v>
      </c>
      <c r="EA23" s="177"/>
      <c r="EB23" s="177"/>
      <c r="EC23" s="177"/>
      <c r="ED23" s="177"/>
      <c r="EE23" s="177"/>
      <c r="EF23" s="177"/>
      <c r="EG23" s="177"/>
      <c r="EH23" s="178"/>
      <c r="EI23" s="179">
        <f>'стр.1'!DS49</f>
        <v>1708613</v>
      </c>
      <c r="EJ23" s="177"/>
      <c r="EK23" s="177"/>
      <c r="EL23" s="177"/>
      <c r="EM23" s="177"/>
      <c r="EN23" s="177"/>
      <c r="EO23" s="177"/>
      <c r="EP23" s="177"/>
      <c r="EQ23" s="177"/>
      <c r="ER23" s="177"/>
      <c r="ES23" s="178"/>
      <c r="ET23" s="179" t="s">
        <v>82</v>
      </c>
      <c r="EU23" s="177"/>
      <c r="EV23" s="177"/>
      <c r="EW23" s="177"/>
      <c r="EX23" s="177"/>
      <c r="EY23" s="177"/>
      <c r="EZ23" s="177"/>
      <c r="FA23" s="178"/>
      <c r="FB23" s="177" t="s">
        <v>90</v>
      </c>
      <c r="FC23" s="177"/>
      <c r="FD23" s="177"/>
      <c r="FE23" s="177"/>
      <c r="FF23" s="177"/>
      <c r="FG23" s="177"/>
      <c r="FH23" s="177"/>
      <c r="FI23" s="177"/>
      <c r="FJ23" s="178"/>
    </row>
    <row r="24" spans="1:166" s="21" customFormat="1" ht="23.25" customHeight="1" thickBot="1">
      <c r="A24" s="180" t="s">
        <v>127</v>
      </c>
      <c r="B24" s="180"/>
      <c r="C24" s="180"/>
      <c r="D24" s="180"/>
      <c r="E24" s="180"/>
      <c r="F24" s="180"/>
      <c r="G24" s="180"/>
      <c r="H24" s="180"/>
      <c r="I24" s="180"/>
      <c r="J24" s="180"/>
      <c r="K24" s="180"/>
      <c r="L24" s="180"/>
      <c r="M24" s="180"/>
      <c r="N24" s="180"/>
      <c r="O24" s="180"/>
      <c r="P24" s="180"/>
      <c r="Q24" s="180"/>
      <c r="R24" s="180"/>
      <c r="S24" s="180"/>
      <c r="T24" s="181"/>
      <c r="U24" s="182" t="s">
        <v>138</v>
      </c>
      <c r="V24" s="183"/>
      <c r="W24" s="183"/>
      <c r="X24" s="183"/>
      <c r="Y24" s="183"/>
      <c r="Z24" s="183"/>
      <c r="AA24" s="183"/>
      <c r="AB24" s="183"/>
      <c r="AC24" s="184"/>
      <c r="AD24" s="87" t="s">
        <v>78</v>
      </c>
      <c r="AE24" s="73"/>
      <c r="AF24" s="73"/>
      <c r="AG24" s="73"/>
      <c r="AH24" s="73"/>
      <c r="AI24" s="73"/>
      <c r="AJ24" s="73"/>
      <c r="AK24" s="73"/>
      <c r="AL24" s="74"/>
      <c r="AM24" s="87" t="s">
        <v>79</v>
      </c>
      <c r="AN24" s="73"/>
      <c r="AO24" s="73"/>
      <c r="AP24" s="73"/>
      <c r="AQ24" s="73"/>
      <c r="AR24" s="73"/>
      <c r="AS24" s="73"/>
      <c r="AT24" s="73"/>
      <c r="AU24" s="74"/>
      <c r="AV24" s="75" t="str">
        <f>'стр.1'!U50</f>
        <v>1410203420</v>
      </c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7"/>
      <c r="BH24" s="179" t="str">
        <f>'стр.1'!AH50</f>
        <v>244</v>
      </c>
      <c r="BI24" s="177"/>
      <c r="BJ24" s="177"/>
      <c r="BK24" s="177"/>
      <c r="BL24" s="177"/>
      <c r="BM24" s="177"/>
      <c r="BN24" s="177"/>
      <c r="BO24" s="177"/>
      <c r="BP24" s="178"/>
      <c r="BQ24" s="179" t="str">
        <f>'стр.1'!AQ50</f>
        <v>342</v>
      </c>
      <c r="BR24" s="177"/>
      <c r="BS24" s="177"/>
      <c r="BT24" s="177"/>
      <c r="BU24" s="177"/>
      <c r="BV24" s="177"/>
      <c r="BW24" s="177"/>
      <c r="BX24" s="177"/>
      <c r="BY24" s="177"/>
      <c r="BZ24" s="177"/>
      <c r="CA24" s="177"/>
      <c r="CB24" s="177"/>
      <c r="CC24" s="177"/>
      <c r="CD24" s="178"/>
      <c r="CE24" s="179">
        <f>'стр.1'!BG50</f>
        <v>0</v>
      </c>
      <c r="CF24" s="177"/>
      <c r="CG24" s="177"/>
      <c r="CH24" s="177"/>
      <c r="CI24" s="177"/>
      <c r="CJ24" s="177"/>
      <c r="CK24" s="177"/>
      <c r="CL24" s="177"/>
      <c r="CM24" s="177"/>
      <c r="CN24" s="177"/>
      <c r="CO24" s="178"/>
      <c r="CP24" s="70" t="s">
        <v>82</v>
      </c>
      <c r="CQ24" s="71"/>
      <c r="CR24" s="71"/>
      <c r="CS24" s="71"/>
      <c r="CT24" s="71"/>
      <c r="CU24" s="71"/>
      <c r="CV24" s="71"/>
      <c r="CW24" s="72"/>
      <c r="CX24" s="73" t="s">
        <v>90</v>
      </c>
      <c r="CY24" s="73"/>
      <c r="CZ24" s="73"/>
      <c r="DA24" s="73"/>
      <c r="DB24" s="73"/>
      <c r="DC24" s="73"/>
      <c r="DD24" s="73"/>
      <c r="DE24" s="73"/>
      <c r="DF24" s="74"/>
      <c r="DG24" s="179">
        <f>'стр.1'!CM50</f>
        <v>0</v>
      </c>
      <c r="DH24" s="177"/>
      <c r="DI24" s="177"/>
      <c r="DJ24" s="177"/>
      <c r="DK24" s="177"/>
      <c r="DL24" s="177"/>
      <c r="DM24" s="177"/>
      <c r="DN24" s="177"/>
      <c r="DO24" s="177"/>
      <c r="DP24" s="177"/>
      <c r="DQ24" s="178"/>
      <c r="DR24" s="179" t="s">
        <v>82</v>
      </c>
      <c r="DS24" s="177"/>
      <c r="DT24" s="177"/>
      <c r="DU24" s="177"/>
      <c r="DV24" s="177"/>
      <c r="DW24" s="177"/>
      <c r="DX24" s="177"/>
      <c r="DY24" s="178"/>
      <c r="DZ24" s="177" t="s">
        <v>90</v>
      </c>
      <c r="EA24" s="177"/>
      <c r="EB24" s="177"/>
      <c r="EC24" s="177"/>
      <c r="ED24" s="177"/>
      <c r="EE24" s="177"/>
      <c r="EF24" s="177"/>
      <c r="EG24" s="177"/>
      <c r="EH24" s="178"/>
      <c r="EI24" s="179">
        <f>'стр.1'!DS50</f>
        <v>0</v>
      </c>
      <c r="EJ24" s="177"/>
      <c r="EK24" s="177"/>
      <c r="EL24" s="177"/>
      <c r="EM24" s="177"/>
      <c r="EN24" s="177"/>
      <c r="EO24" s="177"/>
      <c r="EP24" s="177"/>
      <c r="EQ24" s="177"/>
      <c r="ER24" s="177"/>
      <c r="ES24" s="178"/>
      <c r="ET24" s="179" t="s">
        <v>82</v>
      </c>
      <c r="EU24" s="177"/>
      <c r="EV24" s="177"/>
      <c r="EW24" s="177"/>
      <c r="EX24" s="177"/>
      <c r="EY24" s="177"/>
      <c r="EZ24" s="177"/>
      <c r="FA24" s="178"/>
      <c r="FB24" s="177" t="s">
        <v>90</v>
      </c>
      <c r="FC24" s="177"/>
      <c r="FD24" s="177"/>
      <c r="FE24" s="177"/>
      <c r="FF24" s="177"/>
      <c r="FG24" s="177"/>
      <c r="FH24" s="177"/>
      <c r="FI24" s="177"/>
      <c r="FJ24" s="178"/>
    </row>
    <row r="25" spans="1:166" s="21" customFormat="1" ht="26.25" customHeight="1" thickBot="1">
      <c r="A25" s="180" t="s">
        <v>128</v>
      </c>
      <c r="B25" s="180"/>
      <c r="C25" s="180"/>
      <c r="D25" s="180"/>
      <c r="E25" s="180"/>
      <c r="F25" s="180"/>
      <c r="G25" s="180"/>
      <c r="H25" s="180"/>
      <c r="I25" s="180"/>
      <c r="J25" s="180"/>
      <c r="K25" s="180"/>
      <c r="L25" s="180"/>
      <c r="M25" s="180"/>
      <c r="N25" s="180"/>
      <c r="O25" s="180"/>
      <c r="P25" s="180"/>
      <c r="Q25" s="180"/>
      <c r="R25" s="180"/>
      <c r="S25" s="180"/>
      <c r="T25" s="181"/>
      <c r="U25" s="182" t="s">
        <v>139</v>
      </c>
      <c r="V25" s="183"/>
      <c r="W25" s="183"/>
      <c r="X25" s="183"/>
      <c r="Y25" s="183"/>
      <c r="Z25" s="183"/>
      <c r="AA25" s="183"/>
      <c r="AB25" s="183"/>
      <c r="AC25" s="184"/>
      <c r="AD25" s="87" t="s">
        <v>78</v>
      </c>
      <c r="AE25" s="73"/>
      <c r="AF25" s="73"/>
      <c r="AG25" s="73"/>
      <c r="AH25" s="73"/>
      <c r="AI25" s="73"/>
      <c r="AJ25" s="73"/>
      <c r="AK25" s="73"/>
      <c r="AL25" s="74"/>
      <c r="AM25" s="87" t="s">
        <v>79</v>
      </c>
      <c r="AN25" s="73"/>
      <c r="AO25" s="73"/>
      <c r="AP25" s="73"/>
      <c r="AQ25" s="73"/>
      <c r="AR25" s="73"/>
      <c r="AS25" s="73"/>
      <c r="AT25" s="73"/>
      <c r="AU25" s="74"/>
      <c r="AV25" s="75" t="str">
        <f>'стр.1'!U51</f>
        <v>1410203460</v>
      </c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7"/>
      <c r="BH25" s="179" t="str">
        <f>'стр.1'!AH51</f>
        <v>244</v>
      </c>
      <c r="BI25" s="177"/>
      <c r="BJ25" s="177"/>
      <c r="BK25" s="177"/>
      <c r="BL25" s="177"/>
      <c r="BM25" s="177"/>
      <c r="BN25" s="177"/>
      <c r="BO25" s="177"/>
      <c r="BP25" s="178"/>
      <c r="BQ25" s="179" t="str">
        <f>'стр.1'!AQ51</f>
        <v>346</v>
      </c>
      <c r="BR25" s="177"/>
      <c r="BS25" s="177"/>
      <c r="BT25" s="177"/>
      <c r="BU25" s="177"/>
      <c r="BV25" s="177"/>
      <c r="BW25" s="177"/>
      <c r="BX25" s="177"/>
      <c r="BY25" s="177"/>
      <c r="BZ25" s="177"/>
      <c r="CA25" s="177"/>
      <c r="CB25" s="177"/>
      <c r="CC25" s="177"/>
      <c r="CD25" s="178"/>
      <c r="CE25" s="179">
        <f>'стр.1'!BG51</f>
        <v>53965</v>
      </c>
      <c r="CF25" s="177"/>
      <c r="CG25" s="177"/>
      <c r="CH25" s="177"/>
      <c r="CI25" s="177"/>
      <c r="CJ25" s="177"/>
      <c r="CK25" s="177"/>
      <c r="CL25" s="177"/>
      <c r="CM25" s="177"/>
      <c r="CN25" s="177"/>
      <c r="CO25" s="178"/>
      <c r="CP25" s="70" t="s">
        <v>82</v>
      </c>
      <c r="CQ25" s="71"/>
      <c r="CR25" s="71"/>
      <c r="CS25" s="71"/>
      <c r="CT25" s="71"/>
      <c r="CU25" s="71"/>
      <c r="CV25" s="71"/>
      <c r="CW25" s="72"/>
      <c r="CX25" s="73" t="s">
        <v>90</v>
      </c>
      <c r="CY25" s="73"/>
      <c r="CZ25" s="73"/>
      <c r="DA25" s="73"/>
      <c r="DB25" s="73"/>
      <c r="DC25" s="73"/>
      <c r="DD25" s="73"/>
      <c r="DE25" s="73"/>
      <c r="DF25" s="74"/>
      <c r="DG25" s="179">
        <f>'стр.1'!CM51</f>
        <v>53965</v>
      </c>
      <c r="DH25" s="177"/>
      <c r="DI25" s="177"/>
      <c r="DJ25" s="177"/>
      <c r="DK25" s="177"/>
      <c r="DL25" s="177"/>
      <c r="DM25" s="177"/>
      <c r="DN25" s="177"/>
      <c r="DO25" s="177"/>
      <c r="DP25" s="177"/>
      <c r="DQ25" s="178"/>
      <c r="DR25" s="179" t="s">
        <v>82</v>
      </c>
      <c r="DS25" s="177"/>
      <c r="DT25" s="177"/>
      <c r="DU25" s="177"/>
      <c r="DV25" s="177"/>
      <c r="DW25" s="177"/>
      <c r="DX25" s="177"/>
      <c r="DY25" s="178"/>
      <c r="DZ25" s="177" t="s">
        <v>90</v>
      </c>
      <c r="EA25" s="177"/>
      <c r="EB25" s="177"/>
      <c r="EC25" s="177"/>
      <c r="ED25" s="177"/>
      <c r="EE25" s="177"/>
      <c r="EF25" s="177"/>
      <c r="EG25" s="177"/>
      <c r="EH25" s="178"/>
      <c r="EI25" s="179">
        <f>'стр.1'!DS51</f>
        <v>53965</v>
      </c>
      <c r="EJ25" s="177"/>
      <c r="EK25" s="177"/>
      <c r="EL25" s="177"/>
      <c r="EM25" s="177"/>
      <c r="EN25" s="177"/>
      <c r="EO25" s="177"/>
      <c r="EP25" s="177"/>
      <c r="EQ25" s="177"/>
      <c r="ER25" s="177"/>
      <c r="ES25" s="178"/>
      <c r="ET25" s="179" t="s">
        <v>82</v>
      </c>
      <c r="EU25" s="177"/>
      <c r="EV25" s="177"/>
      <c r="EW25" s="177"/>
      <c r="EX25" s="177"/>
      <c r="EY25" s="177"/>
      <c r="EZ25" s="177"/>
      <c r="FA25" s="178"/>
      <c r="FB25" s="177" t="s">
        <v>90</v>
      </c>
      <c r="FC25" s="177"/>
      <c r="FD25" s="177"/>
      <c r="FE25" s="177"/>
      <c r="FF25" s="177"/>
      <c r="FG25" s="177"/>
      <c r="FH25" s="177"/>
      <c r="FI25" s="177"/>
      <c r="FJ25" s="178"/>
    </row>
    <row r="26" spans="1:166" s="21" customFormat="1" ht="23.25" customHeight="1" thickBot="1">
      <c r="A26" s="180" t="s">
        <v>128</v>
      </c>
      <c r="B26" s="180"/>
      <c r="C26" s="180"/>
      <c r="D26" s="180"/>
      <c r="E26" s="180"/>
      <c r="F26" s="180"/>
      <c r="G26" s="180"/>
      <c r="H26" s="180"/>
      <c r="I26" s="180"/>
      <c r="J26" s="180"/>
      <c r="K26" s="180"/>
      <c r="L26" s="180"/>
      <c r="M26" s="180"/>
      <c r="N26" s="180"/>
      <c r="O26" s="180"/>
      <c r="P26" s="180"/>
      <c r="Q26" s="180"/>
      <c r="R26" s="180"/>
      <c r="S26" s="180"/>
      <c r="T26" s="181"/>
      <c r="U26" s="182" t="s">
        <v>140</v>
      </c>
      <c r="V26" s="183"/>
      <c r="W26" s="183"/>
      <c r="X26" s="183"/>
      <c r="Y26" s="183"/>
      <c r="Z26" s="183"/>
      <c r="AA26" s="183"/>
      <c r="AB26" s="183"/>
      <c r="AC26" s="184"/>
      <c r="AD26" s="87" t="s">
        <v>78</v>
      </c>
      <c r="AE26" s="73"/>
      <c r="AF26" s="73"/>
      <c r="AG26" s="73"/>
      <c r="AH26" s="73"/>
      <c r="AI26" s="73"/>
      <c r="AJ26" s="73"/>
      <c r="AK26" s="73"/>
      <c r="AL26" s="74"/>
      <c r="AM26" s="87" t="s">
        <v>79</v>
      </c>
      <c r="AN26" s="73"/>
      <c r="AO26" s="73"/>
      <c r="AP26" s="73"/>
      <c r="AQ26" s="73"/>
      <c r="AR26" s="73"/>
      <c r="AS26" s="73"/>
      <c r="AT26" s="73"/>
      <c r="AU26" s="74"/>
      <c r="AV26" s="75" t="str">
        <f>'стр.1'!U52</f>
        <v>1920206590</v>
      </c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7"/>
      <c r="BH26" s="179" t="str">
        <f>'стр.1'!AH52</f>
        <v>244</v>
      </c>
      <c r="BI26" s="177"/>
      <c r="BJ26" s="177"/>
      <c r="BK26" s="177"/>
      <c r="BL26" s="177"/>
      <c r="BM26" s="177"/>
      <c r="BN26" s="177"/>
      <c r="BO26" s="177"/>
      <c r="BP26" s="178"/>
      <c r="BQ26" s="179" t="str">
        <f>'стр.1'!AQ52</f>
        <v>346</v>
      </c>
      <c r="BR26" s="177"/>
      <c r="BS26" s="177"/>
      <c r="BT26" s="177"/>
      <c r="BU26" s="177"/>
      <c r="BV26" s="177"/>
      <c r="BW26" s="177"/>
      <c r="BX26" s="177"/>
      <c r="BY26" s="177"/>
      <c r="BZ26" s="177"/>
      <c r="CA26" s="177"/>
      <c r="CB26" s="177"/>
      <c r="CC26" s="177"/>
      <c r="CD26" s="178"/>
      <c r="CE26" s="179">
        <f>'стр.1'!BG52</f>
        <v>37950</v>
      </c>
      <c r="CF26" s="177"/>
      <c r="CG26" s="177"/>
      <c r="CH26" s="177"/>
      <c r="CI26" s="177"/>
      <c r="CJ26" s="177"/>
      <c r="CK26" s="177"/>
      <c r="CL26" s="177"/>
      <c r="CM26" s="177"/>
      <c r="CN26" s="177"/>
      <c r="CO26" s="178"/>
      <c r="CP26" s="70" t="s">
        <v>82</v>
      </c>
      <c r="CQ26" s="71"/>
      <c r="CR26" s="71"/>
      <c r="CS26" s="71"/>
      <c r="CT26" s="71"/>
      <c r="CU26" s="71"/>
      <c r="CV26" s="71"/>
      <c r="CW26" s="72"/>
      <c r="CX26" s="73" t="s">
        <v>90</v>
      </c>
      <c r="CY26" s="73"/>
      <c r="CZ26" s="73"/>
      <c r="DA26" s="73"/>
      <c r="DB26" s="73"/>
      <c r="DC26" s="73"/>
      <c r="DD26" s="73"/>
      <c r="DE26" s="73"/>
      <c r="DF26" s="74"/>
      <c r="DG26" s="179">
        <f>'стр.1'!CM52</f>
        <v>37950</v>
      </c>
      <c r="DH26" s="177"/>
      <c r="DI26" s="177"/>
      <c r="DJ26" s="177"/>
      <c r="DK26" s="177"/>
      <c r="DL26" s="177"/>
      <c r="DM26" s="177"/>
      <c r="DN26" s="177"/>
      <c r="DO26" s="177"/>
      <c r="DP26" s="177"/>
      <c r="DQ26" s="178"/>
      <c r="DR26" s="179" t="s">
        <v>82</v>
      </c>
      <c r="DS26" s="177"/>
      <c r="DT26" s="177"/>
      <c r="DU26" s="177"/>
      <c r="DV26" s="177"/>
      <c r="DW26" s="177"/>
      <c r="DX26" s="177"/>
      <c r="DY26" s="178"/>
      <c r="DZ26" s="177" t="s">
        <v>90</v>
      </c>
      <c r="EA26" s="177"/>
      <c r="EB26" s="177"/>
      <c r="EC26" s="177"/>
      <c r="ED26" s="177"/>
      <c r="EE26" s="177"/>
      <c r="EF26" s="177"/>
      <c r="EG26" s="177"/>
      <c r="EH26" s="178"/>
      <c r="EI26" s="179">
        <f>'стр.1'!DS52</f>
        <v>37950</v>
      </c>
      <c r="EJ26" s="177"/>
      <c r="EK26" s="177"/>
      <c r="EL26" s="177"/>
      <c r="EM26" s="177"/>
      <c r="EN26" s="177"/>
      <c r="EO26" s="177"/>
      <c r="EP26" s="177"/>
      <c r="EQ26" s="177"/>
      <c r="ER26" s="177"/>
      <c r="ES26" s="178"/>
      <c r="ET26" s="179" t="s">
        <v>82</v>
      </c>
      <c r="EU26" s="177"/>
      <c r="EV26" s="177"/>
      <c r="EW26" s="177"/>
      <c r="EX26" s="177"/>
      <c r="EY26" s="177"/>
      <c r="EZ26" s="177"/>
      <c r="FA26" s="178"/>
      <c r="FB26" s="177" t="s">
        <v>90</v>
      </c>
      <c r="FC26" s="177"/>
      <c r="FD26" s="177"/>
      <c r="FE26" s="177"/>
      <c r="FF26" s="177"/>
      <c r="FG26" s="177"/>
      <c r="FH26" s="177"/>
      <c r="FI26" s="177"/>
      <c r="FJ26" s="178"/>
    </row>
    <row r="27" spans="1:166" s="21" customFormat="1" ht="26.25" customHeight="1" thickBot="1">
      <c r="A27" s="180" t="s">
        <v>129</v>
      </c>
      <c r="B27" s="180"/>
      <c r="C27" s="180"/>
      <c r="D27" s="180"/>
      <c r="E27" s="180"/>
      <c r="F27" s="180"/>
      <c r="G27" s="180"/>
      <c r="H27" s="180"/>
      <c r="I27" s="180"/>
      <c r="J27" s="180"/>
      <c r="K27" s="180"/>
      <c r="L27" s="180"/>
      <c r="M27" s="180"/>
      <c r="N27" s="180"/>
      <c r="O27" s="180"/>
      <c r="P27" s="180"/>
      <c r="Q27" s="180"/>
      <c r="R27" s="180"/>
      <c r="S27" s="180"/>
      <c r="T27" s="181"/>
      <c r="U27" s="182" t="s">
        <v>141</v>
      </c>
      <c r="V27" s="183"/>
      <c r="W27" s="183"/>
      <c r="X27" s="183"/>
      <c r="Y27" s="183"/>
      <c r="Z27" s="183"/>
      <c r="AA27" s="183"/>
      <c r="AB27" s="183"/>
      <c r="AC27" s="184"/>
      <c r="AD27" s="87" t="s">
        <v>78</v>
      </c>
      <c r="AE27" s="73"/>
      <c r="AF27" s="73"/>
      <c r="AG27" s="73"/>
      <c r="AH27" s="73"/>
      <c r="AI27" s="73"/>
      <c r="AJ27" s="73"/>
      <c r="AK27" s="73"/>
      <c r="AL27" s="74"/>
      <c r="AM27" s="87"/>
      <c r="AN27" s="73"/>
      <c r="AO27" s="73"/>
      <c r="AP27" s="73"/>
      <c r="AQ27" s="73"/>
      <c r="AR27" s="73"/>
      <c r="AS27" s="73"/>
      <c r="AT27" s="73"/>
      <c r="AU27" s="74"/>
      <c r="AV27" s="75" t="str">
        <f>'стр.1'!U53</f>
        <v>1410203440</v>
      </c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7"/>
      <c r="BH27" s="179" t="str">
        <f>'стр.1'!AH53</f>
        <v>244</v>
      </c>
      <c r="BI27" s="177"/>
      <c r="BJ27" s="177"/>
      <c r="BK27" s="177"/>
      <c r="BL27" s="177"/>
      <c r="BM27" s="177"/>
      <c r="BN27" s="177"/>
      <c r="BO27" s="177"/>
      <c r="BP27" s="178"/>
      <c r="BQ27" s="179" t="str">
        <f>'стр.1'!AQ53</f>
        <v>344</v>
      </c>
      <c r="BR27" s="177"/>
      <c r="BS27" s="177"/>
      <c r="BT27" s="177"/>
      <c r="BU27" s="177"/>
      <c r="BV27" s="177"/>
      <c r="BW27" s="177"/>
      <c r="BX27" s="177"/>
      <c r="BY27" s="177"/>
      <c r="BZ27" s="177"/>
      <c r="CA27" s="177"/>
      <c r="CB27" s="177"/>
      <c r="CC27" s="177"/>
      <c r="CD27" s="178"/>
      <c r="CE27" s="179">
        <f>'стр.1'!BG53</f>
        <v>0</v>
      </c>
      <c r="CF27" s="177"/>
      <c r="CG27" s="177"/>
      <c r="CH27" s="177"/>
      <c r="CI27" s="177"/>
      <c r="CJ27" s="177"/>
      <c r="CK27" s="177"/>
      <c r="CL27" s="177"/>
      <c r="CM27" s="177"/>
      <c r="CN27" s="177"/>
      <c r="CO27" s="178"/>
      <c r="CP27" s="70" t="s">
        <v>82</v>
      </c>
      <c r="CQ27" s="71"/>
      <c r="CR27" s="71"/>
      <c r="CS27" s="71"/>
      <c r="CT27" s="71"/>
      <c r="CU27" s="71"/>
      <c r="CV27" s="71"/>
      <c r="CW27" s="72"/>
      <c r="CX27" s="73" t="s">
        <v>90</v>
      </c>
      <c r="CY27" s="73"/>
      <c r="CZ27" s="73"/>
      <c r="DA27" s="73"/>
      <c r="DB27" s="73"/>
      <c r="DC27" s="73"/>
      <c r="DD27" s="73"/>
      <c r="DE27" s="73"/>
      <c r="DF27" s="74"/>
      <c r="DG27" s="179">
        <f>'стр.1'!CM53</f>
        <v>0</v>
      </c>
      <c r="DH27" s="177"/>
      <c r="DI27" s="177"/>
      <c r="DJ27" s="177"/>
      <c r="DK27" s="177"/>
      <c r="DL27" s="177"/>
      <c r="DM27" s="177"/>
      <c r="DN27" s="177"/>
      <c r="DO27" s="177"/>
      <c r="DP27" s="177"/>
      <c r="DQ27" s="178"/>
      <c r="DR27" s="179" t="s">
        <v>82</v>
      </c>
      <c r="DS27" s="177"/>
      <c r="DT27" s="177"/>
      <c r="DU27" s="177"/>
      <c r="DV27" s="177"/>
      <c r="DW27" s="177"/>
      <c r="DX27" s="177"/>
      <c r="DY27" s="178"/>
      <c r="DZ27" s="177" t="s">
        <v>90</v>
      </c>
      <c r="EA27" s="177"/>
      <c r="EB27" s="177"/>
      <c r="EC27" s="177"/>
      <c r="ED27" s="177"/>
      <c r="EE27" s="177"/>
      <c r="EF27" s="177"/>
      <c r="EG27" s="177"/>
      <c r="EH27" s="178"/>
      <c r="EI27" s="179">
        <f>'стр.1'!DS53</f>
        <v>0</v>
      </c>
      <c r="EJ27" s="177"/>
      <c r="EK27" s="177"/>
      <c r="EL27" s="177"/>
      <c r="EM27" s="177"/>
      <c r="EN27" s="177"/>
      <c r="EO27" s="177"/>
      <c r="EP27" s="177"/>
      <c r="EQ27" s="177"/>
      <c r="ER27" s="177"/>
      <c r="ES27" s="178"/>
      <c r="ET27" s="179" t="s">
        <v>82</v>
      </c>
      <c r="EU27" s="177"/>
      <c r="EV27" s="177"/>
      <c r="EW27" s="177"/>
      <c r="EX27" s="177"/>
      <c r="EY27" s="177"/>
      <c r="EZ27" s="177"/>
      <c r="FA27" s="178"/>
      <c r="FB27" s="177" t="s">
        <v>90</v>
      </c>
      <c r="FC27" s="177"/>
      <c r="FD27" s="177"/>
      <c r="FE27" s="177"/>
      <c r="FF27" s="177"/>
      <c r="FG27" s="177"/>
      <c r="FH27" s="177"/>
      <c r="FI27" s="177"/>
      <c r="FJ27" s="178"/>
    </row>
    <row r="28" spans="1:166" s="21" customFormat="1" ht="16.5" customHeight="1" thickBot="1">
      <c r="A28" s="180" t="s">
        <v>124</v>
      </c>
      <c r="B28" s="180"/>
      <c r="C28" s="180"/>
      <c r="D28" s="180"/>
      <c r="E28" s="180"/>
      <c r="F28" s="180"/>
      <c r="G28" s="180"/>
      <c r="H28" s="180"/>
      <c r="I28" s="180"/>
      <c r="J28" s="180"/>
      <c r="K28" s="180"/>
      <c r="L28" s="180"/>
      <c r="M28" s="180"/>
      <c r="N28" s="180"/>
      <c r="O28" s="180"/>
      <c r="P28" s="180"/>
      <c r="Q28" s="180"/>
      <c r="R28" s="180"/>
      <c r="S28" s="180"/>
      <c r="T28" s="181"/>
      <c r="U28" s="182" t="s">
        <v>142</v>
      </c>
      <c r="V28" s="183"/>
      <c r="W28" s="183"/>
      <c r="X28" s="183"/>
      <c r="Y28" s="183"/>
      <c r="Z28" s="183"/>
      <c r="AA28" s="183"/>
      <c r="AB28" s="183"/>
      <c r="AC28" s="184"/>
      <c r="AD28" s="87" t="s">
        <v>78</v>
      </c>
      <c r="AE28" s="73"/>
      <c r="AF28" s="73"/>
      <c r="AG28" s="73"/>
      <c r="AH28" s="73"/>
      <c r="AI28" s="73"/>
      <c r="AJ28" s="73"/>
      <c r="AK28" s="73"/>
      <c r="AL28" s="74"/>
      <c r="AM28" s="87" t="s">
        <v>79</v>
      </c>
      <c r="AN28" s="73"/>
      <c r="AO28" s="73"/>
      <c r="AP28" s="73"/>
      <c r="AQ28" s="73"/>
      <c r="AR28" s="73"/>
      <c r="AS28" s="73"/>
      <c r="AT28" s="73"/>
      <c r="AU28" s="74"/>
      <c r="AV28" s="75" t="str">
        <f>'стр.1'!U54</f>
        <v>1410202230</v>
      </c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7"/>
      <c r="BH28" s="179" t="str">
        <f>'стр.1'!AH54</f>
        <v>247</v>
      </c>
      <c r="BI28" s="177"/>
      <c r="BJ28" s="177"/>
      <c r="BK28" s="177"/>
      <c r="BL28" s="177"/>
      <c r="BM28" s="177"/>
      <c r="BN28" s="177"/>
      <c r="BO28" s="177"/>
      <c r="BP28" s="178"/>
      <c r="BQ28" s="179" t="str">
        <f>'стр.1'!AQ54</f>
        <v>223</v>
      </c>
      <c r="BR28" s="177"/>
      <c r="BS28" s="177"/>
      <c r="BT28" s="177"/>
      <c r="BU28" s="177"/>
      <c r="BV28" s="177"/>
      <c r="BW28" s="177"/>
      <c r="BX28" s="177"/>
      <c r="BY28" s="177"/>
      <c r="BZ28" s="177"/>
      <c r="CA28" s="177"/>
      <c r="CB28" s="177"/>
      <c r="CC28" s="177"/>
      <c r="CD28" s="178"/>
      <c r="CE28" s="179">
        <f>'стр.1'!BG54</f>
        <v>226100</v>
      </c>
      <c r="CF28" s="177"/>
      <c r="CG28" s="177"/>
      <c r="CH28" s="177"/>
      <c r="CI28" s="177"/>
      <c r="CJ28" s="177"/>
      <c r="CK28" s="177"/>
      <c r="CL28" s="177"/>
      <c r="CM28" s="177"/>
      <c r="CN28" s="177"/>
      <c r="CO28" s="178"/>
      <c r="CP28" s="70" t="s">
        <v>82</v>
      </c>
      <c r="CQ28" s="71"/>
      <c r="CR28" s="71"/>
      <c r="CS28" s="71"/>
      <c r="CT28" s="71"/>
      <c r="CU28" s="71"/>
      <c r="CV28" s="71"/>
      <c r="CW28" s="72"/>
      <c r="CX28" s="73" t="s">
        <v>90</v>
      </c>
      <c r="CY28" s="73"/>
      <c r="CZ28" s="73"/>
      <c r="DA28" s="73"/>
      <c r="DB28" s="73"/>
      <c r="DC28" s="73"/>
      <c r="DD28" s="73"/>
      <c r="DE28" s="73"/>
      <c r="DF28" s="74"/>
      <c r="DG28" s="179">
        <v>226100</v>
      </c>
      <c r="DH28" s="177"/>
      <c r="DI28" s="177"/>
      <c r="DJ28" s="177"/>
      <c r="DK28" s="177"/>
      <c r="DL28" s="177"/>
      <c r="DM28" s="177"/>
      <c r="DN28" s="177"/>
      <c r="DO28" s="177"/>
      <c r="DP28" s="177"/>
      <c r="DQ28" s="178"/>
      <c r="DR28" s="179" t="s">
        <v>82</v>
      </c>
      <c r="DS28" s="177"/>
      <c r="DT28" s="177"/>
      <c r="DU28" s="177"/>
      <c r="DV28" s="177"/>
      <c r="DW28" s="177"/>
      <c r="DX28" s="177"/>
      <c r="DY28" s="178"/>
      <c r="DZ28" s="177" t="s">
        <v>90</v>
      </c>
      <c r="EA28" s="177"/>
      <c r="EB28" s="177"/>
      <c r="EC28" s="177"/>
      <c r="ED28" s="177"/>
      <c r="EE28" s="177"/>
      <c r="EF28" s="177"/>
      <c r="EG28" s="177"/>
      <c r="EH28" s="178"/>
      <c r="EI28" s="179">
        <f>'стр.1'!DS54</f>
        <v>226100</v>
      </c>
      <c r="EJ28" s="177"/>
      <c r="EK28" s="177"/>
      <c r="EL28" s="177"/>
      <c r="EM28" s="177"/>
      <c r="EN28" s="177"/>
      <c r="EO28" s="177"/>
      <c r="EP28" s="177"/>
      <c r="EQ28" s="177"/>
      <c r="ER28" s="177"/>
      <c r="ES28" s="178"/>
      <c r="ET28" s="179" t="s">
        <v>82</v>
      </c>
      <c r="EU28" s="177"/>
      <c r="EV28" s="177"/>
      <c r="EW28" s="177"/>
      <c r="EX28" s="177"/>
      <c r="EY28" s="177"/>
      <c r="EZ28" s="177"/>
      <c r="FA28" s="178"/>
      <c r="FB28" s="177" t="s">
        <v>90</v>
      </c>
      <c r="FC28" s="177"/>
      <c r="FD28" s="177"/>
      <c r="FE28" s="177"/>
      <c r="FF28" s="177"/>
      <c r="FG28" s="177"/>
      <c r="FH28" s="177"/>
      <c r="FI28" s="177"/>
      <c r="FJ28" s="178"/>
    </row>
    <row r="29" spans="1:166" s="21" customFormat="1" ht="11.25" thickBot="1">
      <c r="A29" s="180" t="s">
        <v>130</v>
      </c>
      <c r="B29" s="180"/>
      <c r="C29" s="180"/>
      <c r="D29" s="180"/>
      <c r="E29" s="180"/>
      <c r="F29" s="180"/>
      <c r="G29" s="180"/>
      <c r="H29" s="180"/>
      <c r="I29" s="180"/>
      <c r="J29" s="180"/>
      <c r="K29" s="180"/>
      <c r="L29" s="180"/>
      <c r="M29" s="180"/>
      <c r="N29" s="180"/>
      <c r="O29" s="180"/>
      <c r="P29" s="180"/>
      <c r="Q29" s="180"/>
      <c r="R29" s="180"/>
      <c r="S29" s="180"/>
      <c r="T29" s="181"/>
      <c r="U29" s="182" t="s">
        <v>74</v>
      </c>
      <c r="V29" s="183"/>
      <c r="W29" s="183"/>
      <c r="X29" s="183"/>
      <c r="Y29" s="183"/>
      <c r="Z29" s="183"/>
      <c r="AA29" s="183"/>
      <c r="AB29" s="183"/>
      <c r="AC29" s="184"/>
      <c r="AD29" s="87" t="s">
        <v>78</v>
      </c>
      <c r="AE29" s="73"/>
      <c r="AF29" s="73"/>
      <c r="AG29" s="73"/>
      <c r="AH29" s="73"/>
      <c r="AI29" s="73"/>
      <c r="AJ29" s="73"/>
      <c r="AK29" s="73"/>
      <c r="AL29" s="74"/>
      <c r="AM29" s="87" t="s">
        <v>79</v>
      </c>
      <c r="AN29" s="73"/>
      <c r="AO29" s="73"/>
      <c r="AP29" s="73"/>
      <c r="AQ29" s="73"/>
      <c r="AR29" s="73"/>
      <c r="AS29" s="73"/>
      <c r="AT29" s="73"/>
      <c r="AU29" s="74"/>
      <c r="AV29" s="75" t="str">
        <f>'стр.1'!U55</f>
        <v>19202И2590</v>
      </c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7"/>
      <c r="BH29" s="179" t="str">
        <f>'стр.1'!AH55</f>
        <v>321</v>
      </c>
      <c r="BI29" s="177"/>
      <c r="BJ29" s="177"/>
      <c r="BK29" s="177"/>
      <c r="BL29" s="177"/>
      <c r="BM29" s="177"/>
      <c r="BN29" s="177"/>
      <c r="BO29" s="177"/>
      <c r="BP29" s="178"/>
      <c r="BQ29" s="179" t="str">
        <f>'стр.1'!AQ55</f>
        <v>263</v>
      </c>
      <c r="BR29" s="177"/>
      <c r="BS29" s="177"/>
      <c r="BT29" s="177"/>
      <c r="BU29" s="177"/>
      <c r="BV29" s="177"/>
      <c r="BW29" s="177"/>
      <c r="BX29" s="177"/>
      <c r="BY29" s="177"/>
      <c r="BZ29" s="177"/>
      <c r="CA29" s="177"/>
      <c r="CB29" s="177"/>
      <c r="CC29" s="177"/>
      <c r="CD29" s="178"/>
      <c r="CE29" s="179">
        <f>'стр.1'!BG55</f>
        <v>59057</v>
      </c>
      <c r="CF29" s="177"/>
      <c r="CG29" s="177"/>
      <c r="CH29" s="177"/>
      <c r="CI29" s="177"/>
      <c r="CJ29" s="177"/>
      <c r="CK29" s="177"/>
      <c r="CL29" s="177"/>
      <c r="CM29" s="177"/>
      <c r="CN29" s="177"/>
      <c r="CO29" s="178"/>
      <c r="CP29" s="70" t="s">
        <v>82</v>
      </c>
      <c r="CQ29" s="71"/>
      <c r="CR29" s="71"/>
      <c r="CS29" s="71"/>
      <c r="CT29" s="71"/>
      <c r="CU29" s="71"/>
      <c r="CV29" s="71"/>
      <c r="CW29" s="72"/>
      <c r="CX29" s="73" t="s">
        <v>90</v>
      </c>
      <c r="CY29" s="73"/>
      <c r="CZ29" s="73"/>
      <c r="DA29" s="73"/>
      <c r="DB29" s="73"/>
      <c r="DC29" s="73"/>
      <c r="DD29" s="73"/>
      <c r="DE29" s="73"/>
      <c r="DF29" s="74"/>
      <c r="DG29" s="179">
        <f>'стр.1'!CM55</f>
        <v>59057</v>
      </c>
      <c r="DH29" s="177"/>
      <c r="DI29" s="177"/>
      <c r="DJ29" s="177"/>
      <c r="DK29" s="177"/>
      <c r="DL29" s="177"/>
      <c r="DM29" s="177"/>
      <c r="DN29" s="177"/>
      <c r="DO29" s="177"/>
      <c r="DP29" s="177"/>
      <c r="DQ29" s="178"/>
      <c r="DR29" s="179" t="s">
        <v>82</v>
      </c>
      <c r="DS29" s="177"/>
      <c r="DT29" s="177"/>
      <c r="DU29" s="177"/>
      <c r="DV29" s="177"/>
      <c r="DW29" s="177"/>
      <c r="DX29" s="177"/>
      <c r="DY29" s="178"/>
      <c r="DZ29" s="177" t="s">
        <v>90</v>
      </c>
      <c r="EA29" s="177"/>
      <c r="EB29" s="177"/>
      <c r="EC29" s="177"/>
      <c r="ED29" s="177"/>
      <c r="EE29" s="177"/>
      <c r="EF29" s="177"/>
      <c r="EG29" s="177"/>
      <c r="EH29" s="178"/>
      <c r="EI29" s="179">
        <f>'стр.1'!DS55</f>
        <v>59057</v>
      </c>
      <c r="EJ29" s="177"/>
      <c r="EK29" s="177"/>
      <c r="EL29" s="177"/>
      <c r="EM29" s="177"/>
      <c r="EN29" s="177"/>
      <c r="EO29" s="177"/>
      <c r="EP29" s="177"/>
      <c r="EQ29" s="177"/>
      <c r="ER29" s="177"/>
      <c r="ES29" s="178"/>
      <c r="ET29" s="179" t="s">
        <v>82</v>
      </c>
      <c r="EU29" s="177"/>
      <c r="EV29" s="177"/>
      <c r="EW29" s="177"/>
      <c r="EX29" s="177"/>
      <c r="EY29" s="177"/>
      <c r="EZ29" s="177"/>
      <c r="FA29" s="178"/>
      <c r="FB29" s="177" t="s">
        <v>90</v>
      </c>
      <c r="FC29" s="177"/>
      <c r="FD29" s="177"/>
      <c r="FE29" s="177"/>
      <c r="FF29" s="177"/>
      <c r="FG29" s="177"/>
      <c r="FH29" s="177"/>
      <c r="FI29" s="177"/>
      <c r="FJ29" s="178"/>
    </row>
    <row r="30" spans="1:166" s="22" customFormat="1" ht="17.25" customHeight="1">
      <c r="A30" s="180" t="s">
        <v>131</v>
      </c>
      <c r="B30" s="180"/>
      <c r="C30" s="180"/>
      <c r="D30" s="180"/>
      <c r="E30" s="180"/>
      <c r="F30" s="180"/>
      <c r="G30" s="180"/>
      <c r="H30" s="180"/>
      <c r="I30" s="180"/>
      <c r="J30" s="180"/>
      <c r="K30" s="180"/>
      <c r="L30" s="180"/>
      <c r="M30" s="180"/>
      <c r="N30" s="180"/>
      <c r="O30" s="180"/>
      <c r="P30" s="180"/>
      <c r="Q30" s="180"/>
      <c r="R30" s="180"/>
      <c r="S30" s="180"/>
      <c r="T30" s="181"/>
      <c r="U30" s="120" t="s">
        <v>75</v>
      </c>
      <c r="V30" s="73"/>
      <c r="W30" s="73"/>
      <c r="X30" s="73"/>
      <c r="Y30" s="73"/>
      <c r="Z30" s="73"/>
      <c r="AA30" s="73"/>
      <c r="AB30" s="73"/>
      <c r="AC30" s="74"/>
      <c r="AD30" s="87" t="s">
        <v>78</v>
      </c>
      <c r="AE30" s="73"/>
      <c r="AF30" s="73"/>
      <c r="AG30" s="73"/>
      <c r="AH30" s="73"/>
      <c r="AI30" s="73"/>
      <c r="AJ30" s="73"/>
      <c r="AK30" s="73"/>
      <c r="AL30" s="74"/>
      <c r="AM30" s="87" t="s">
        <v>79</v>
      </c>
      <c r="AN30" s="73"/>
      <c r="AO30" s="73"/>
      <c r="AP30" s="73"/>
      <c r="AQ30" s="73"/>
      <c r="AR30" s="73"/>
      <c r="AS30" s="73"/>
      <c r="AT30" s="73"/>
      <c r="AU30" s="74"/>
      <c r="AV30" s="75" t="str">
        <f>'стр.1'!U56</f>
        <v>1410202910</v>
      </c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7"/>
      <c r="BH30" s="179" t="str">
        <f>'стр.1'!AH56</f>
        <v>851</v>
      </c>
      <c r="BI30" s="177"/>
      <c r="BJ30" s="177"/>
      <c r="BK30" s="177"/>
      <c r="BL30" s="177"/>
      <c r="BM30" s="177"/>
      <c r="BN30" s="177"/>
      <c r="BO30" s="177"/>
      <c r="BP30" s="178"/>
      <c r="BQ30" s="179" t="str">
        <f>'стр.1'!AQ56</f>
        <v>291</v>
      </c>
      <c r="BR30" s="177"/>
      <c r="BS30" s="177"/>
      <c r="BT30" s="177"/>
      <c r="BU30" s="177"/>
      <c r="BV30" s="177"/>
      <c r="BW30" s="177"/>
      <c r="BX30" s="177"/>
      <c r="BY30" s="177"/>
      <c r="BZ30" s="177"/>
      <c r="CA30" s="177"/>
      <c r="CB30" s="177"/>
      <c r="CC30" s="177"/>
      <c r="CD30" s="178"/>
      <c r="CE30" s="179">
        <f>'стр.1'!BG56</f>
        <v>1300</v>
      </c>
      <c r="CF30" s="177"/>
      <c r="CG30" s="177"/>
      <c r="CH30" s="177"/>
      <c r="CI30" s="177"/>
      <c r="CJ30" s="177"/>
      <c r="CK30" s="177"/>
      <c r="CL30" s="177"/>
      <c r="CM30" s="177"/>
      <c r="CN30" s="177"/>
      <c r="CO30" s="178"/>
      <c r="CP30" s="70" t="s">
        <v>82</v>
      </c>
      <c r="CQ30" s="71"/>
      <c r="CR30" s="71"/>
      <c r="CS30" s="71"/>
      <c r="CT30" s="71"/>
      <c r="CU30" s="71"/>
      <c r="CV30" s="71"/>
      <c r="CW30" s="72"/>
      <c r="CX30" s="73" t="s">
        <v>90</v>
      </c>
      <c r="CY30" s="73"/>
      <c r="CZ30" s="73"/>
      <c r="DA30" s="73"/>
      <c r="DB30" s="73"/>
      <c r="DC30" s="73"/>
      <c r="DD30" s="73"/>
      <c r="DE30" s="73"/>
      <c r="DF30" s="74"/>
      <c r="DG30" s="179">
        <f>'стр.1'!CM56</f>
        <v>1300</v>
      </c>
      <c r="DH30" s="177"/>
      <c r="DI30" s="177"/>
      <c r="DJ30" s="177"/>
      <c r="DK30" s="177"/>
      <c r="DL30" s="177"/>
      <c r="DM30" s="177"/>
      <c r="DN30" s="177"/>
      <c r="DO30" s="177"/>
      <c r="DP30" s="177"/>
      <c r="DQ30" s="178"/>
      <c r="DR30" s="179" t="s">
        <v>82</v>
      </c>
      <c r="DS30" s="177"/>
      <c r="DT30" s="177"/>
      <c r="DU30" s="177"/>
      <c r="DV30" s="177"/>
      <c r="DW30" s="177"/>
      <c r="DX30" s="177"/>
      <c r="DY30" s="178"/>
      <c r="DZ30" s="177" t="s">
        <v>90</v>
      </c>
      <c r="EA30" s="177"/>
      <c r="EB30" s="177"/>
      <c r="EC30" s="177"/>
      <c r="ED30" s="177"/>
      <c r="EE30" s="177"/>
      <c r="EF30" s="177"/>
      <c r="EG30" s="177"/>
      <c r="EH30" s="178"/>
      <c r="EI30" s="179">
        <f>'стр.1'!DS56</f>
        <v>1300</v>
      </c>
      <c r="EJ30" s="177"/>
      <c r="EK30" s="177"/>
      <c r="EL30" s="177"/>
      <c r="EM30" s="177"/>
      <c r="EN30" s="177"/>
      <c r="EO30" s="177"/>
      <c r="EP30" s="177"/>
      <c r="EQ30" s="177"/>
      <c r="ER30" s="177"/>
      <c r="ES30" s="178"/>
      <c r="ET30" s="179" t="s">
        <v>82</v>
      </c>
      <c r="EU30" s="177"/>
      <c r="EV30" s="177"/>
      <c r="EW30" s="177"/>
      <c r="EX30" s="177"/>
      <c r="EY30" s="177"/>
      <c r="EZ30" s="177"/>
      <c r="FA30" s="178"/>
      <c r="FB30" s="177" t="s">
        <v>90</v>
      </c>
      <c r="FC30" s="177"/>
      <c r="FD30" s="177"/>
      <c r="FE30" s="177"/>
      <c r="FF30" s="177"/>
      <c r="FG30" s="177"/>
      <c r="FH30" s="177"/>
      <c r="FI30" s="177"/>
      <c r="FJ30" s="178"/>
    </row>
    <row r="31" spans="1:166" s="22" customFormat="1" ht="13.5" customHeight="1" thickBot="1">
      <c r="A31" s="188" t="s">
        <v>38</v>
      </c>
      <c r="B31" s="188"/>
      <c r="C31" s="188"/>
      <c r="D31" s="188"/>
      <c r="E31" s="188"/>
      <c r="F31" s="188"/>
      <c r="G31" s="188"/>
      <c r="H31" s="188"/>
      <c r="I31" s="188"/>
      <c r="J31" s="188"/>
      <c r="K31" s="188"/>
      <c r="L31" s="188"/>
      <c r="M31" s="188"/>
      <c r="N31" s="188"/>
      <c r="O31" s="188"/>
      <c r="P31" s="188"/>
      <c r="Q31" s="188"/>
      <c r="R31" s="188"/>
      <c r="S31" s="188"/>
      <c r="T31" s="188"/>
      <c r="U31" s="188"/>
      <c r="V31" s="188"/>
      <c r="W31" s="188"/>
      <c r="X31" s="188"/>
      <c r="Y31" s="188"/>
      <c r="Z31" s="188"/>
      <c r="AA31" s="188"/>
      <c r="AB31" s="188"/>
      <c r="AC31" s="188"/>
      <c r="AD31" s="189"/>
      <c r="AE31" s="190"/>
      <c r="AF31" s="190"/>
      <c r="AG31" s="190"/>
      <c r="AH31" s="190"/>
      <c r="AI31" s="190"/>
      <c r="AJ31" s="190"/>
      <c r="AK31" s="190"/>
      <c r="AL31" s="191"/>
      <c r="AM31" s="192"/>
      <c r="AN31" s="190"/>
      <c r="AO31" s="190"/>
      <c r="AP31" s="190"/>
      <c r="AQ31" s="190"/>
      <c r="AR31" s="190"/>
      <c r="AS31" s="190"/>
      <c r="AT31" s="190"/>
      <c r="AU31" s="191"/>
      <c r="AV31" s="192"/>
      <c r="AW31" s="190"/>
      <c r="AX31" s="190"/>
      <c r="AY31" s="190"/>
      <c r="AZ31" s="190"/>
      <c r="BA31" s="190"/>
      <c r="BB31" s="190"/>
      <c r="BC31" s="190"/>
      <c r="BD31" s="190"/>
      <c r="BE31" s="190"/>
      <c r="BF31" s="190"/>
      <c r="BG31" s="191"/>
      <c r="BH31" s="192"/>
      <c r="BI31" s="190"/>
      <c r="BJ31" s="190"/>
      <c r="BK31" s="190"/>
      <c r="BL31" s="190"/>
      <c r="BM31" s="190"/>
      <c r="BN31" s="190"/>
      <c r="BO31" s="190"/>
      <c r="BP31" s="191"/>
      <c r="BQ31" s="190"/>
      <c r="BR31" s="190"/>
      <c r="BS31" s="190"/>
      <c r="BT31" s="190"/>
      <c r="BU31" s="190"/>
      <c r="BV31" s="190"/>
      <c r="BW31" s="190"/>
      <c r="BX31" s="190"/>
      <c r="BY31" s="190"/>
      <c r="BZ31" s="190"/>
      <c r="CA31" s="190"/>
      <c r="CB31" s="190"/>
      <c r="CC31" s="190"/>
      <c r="CD31" s="190"/>
      <c r="CE31" s="210">
        <f>SUM(CE9:CE30)</f>
        <v>20112748.1</v>
      </c>
      <c r="CF31" s="211"/>
      <c r="CG31" s="211"/>
      <c r="CH31" s="211"/>
      <c r="CI31" s="211"/>
      <c r="CJ31" s="211"/>
      <c r="CK31" s="211"/>
      <c r="CL31" s="211"/>
      <c r="CM31" s="211"/>
      <c r="CN31" s="211"/>
      <c r="CO31" s="212"/>
      <c r="CP31" s="116" t="s">
        <v>40</v>
      </c>
      <c r="CQ31" s="117"/>
      <c r="CR31" s="117"/>
      <c r="CS31" s="117"/>
      <c r="CT31" s="117"/>
      <c r="CU31" s="117"/>
      <c r="CV31" s="117"/>
      <c r="CW31" s="118"/>
      <c r="CX31" s="119" t="s">
        <v>40</v>
      </c>
      <c r="CY31" s="119"/>
      <c r="CZ31" s="119"/>
      <c r="DA31" s="119"/>
      <c r="DB31" s="119"/>
      <c r="DC31" s="119"/>
      <c r="DD31" s="119"/>
      <c r="DE31" s="119"/>
      <c r="DF31" s="119"/>
      <c r="DG31" s="109">
        <f>SUM(DG9:DG30)</f>
        <v>20246044.1</v>
      </c>
      <c r="DH31" s="109"/>
      <c r="DI31" s="109"/>
      <c r="DJ31" s="109"/>
      <c r="DK31" s="109"/>
      <c r="DL31" s="109"/>
      <c r="DM31" s="109"/>
      <c r="DN31" s="109"/>
      <c r="DO31" s="109"/>
      <c r="DP31" s="109"/>
      <c r="DQ31" s="109"/>
      <c r="DR31" s="103" t="s">
        <v>40</v>
      </c>
      <c r="DS31" s="103"/>
      <c r="DT31" s="103"/>
      <c r="DU31" s="103"/>
      <c r="DV31" s="103"/>
      <c r="DW31" s="103"/>
      <c r="DX31" s="103"/>
      <c r="DY31" s="103"/>
      <c r="DZ31" s="103" t="s">
        <v>40</v>
      </c>
      <c r="EA31" s="103"/>
      <c r="EB31" s="103"/>
      <c r="EC31" s="103"/>
      <c r="ED31" s="103"/>
      <c r="EE31" s="103"/>
      <c r="EF31" s="103"/>
      <c r="EG31" s="103"/>
      <c r="EH31" s="103"/>
      <c r="EI31" s="109">
        <f>SUM(EI9:EI30)</f>
        <v>20175253.1</v>
      </c>
      <c r="EJ31" s="109"/>
      <c r="EK31" s="109"/>
      <c r="EL31" s="109"/>
      <c r="EM31" s="109"/>
      <c r="EN31" s="109"/>
      <c r="EO31" s="109"/>
      <c r="EP31" s="109"/>
      <c r="EQ31" s="109"/>
      <c r="ER31" s="109"/>
      <c r="ES31" s="109"/>
      <c r="ET31" s="103" t="s">
        <v>40</v>
      </c>
      <c r="EU31" s="103"/>
      <c r="EV31" s="103"/>
      <c r="EW31" s="103"/>
      <c r="EX31" s="103"/>
      <c r="EY31" s="103"/>
      <c r="EZ31" s="103"/>
      <c r="FA31" s="103"/>
      <c r="FB31" s="82" t="s">
        <v>40</v>
      </c>
      <c r="FC31" s="83"/>
      <c r="FD31" s="83"/>
      <c r="FE31" s="83"/>
      <c r="FF31" s="83"/>
      <c r="FG31" s="83"/>
      <c r="FH31" s="83"/>
      <c r="FI31" s="83"/>
      <c r="FJ31" s="205"/>
    </row>
    <row r="32" spans="69:166" s="22" customFormat="1" ht="11.25" thickBot="1">
      <c r="BQ32" s="93" t="s">
        <v>37</v>
      </c>
      <c r="BR32" s="93"/>
      <c r="BS32" s="93"/>
      <c r="BT32" s="93"/>
      <c r="BU32" s="93"/>
      <c r="BV32" s="93"/>
      <c r="BW32" s="93"/>
      <c r="BX32" s="93"/>
      <c r="BY32" s="93"/>
      <c r="BZ32" s="93"/>
      <c r="CA32" s="93"/>
      <c r="CB32" s="93"/>
      <c r="CC32" s="93"/>
      <c r="CD32" s="93"/>
      <c r="CE32" s="206">
        <f>'стр.1'!BG58</f>
        <v>20112748.1</v>
      </c>
      <c r="CF32" s="207"/>
      <c r="CG32" s="207"/>
      <c r="CH32" s="207"/>
      <c r="CI32" s="207"/>
      <c r="CJ32" s="207"/>
      <c r="CK32" s="207"/>
      <c r="CL32" s="207"/>
      <c r="CM32" s="207"/>
      <c r="CN32" s="207"/>
      <c r="CO32" s="208"/>
      <c r="CP32" s="100" t="s">
        <v>40</v>
      </c>
      <c r="CQ32" s="101"/>
      <c r="CR32" s="101"/>
      <c r="CS32" s="101"/>
      <c r="CT32" s="101"/>
      <c r="CU32" s="101"/>
      <c r="CV32" s="101"/>
      <c r="CW32" s="102"/>
      <c r="CX32" s="91" t="s">
        <v>40</v>
      </c>
      <c r="CY32" s="91"/>
      <c r="CZ32" s="91"/>
      <c r="DA32" s="91"/>
      <c r="DB32" s="91"/>
      <c r="DC32" s="91"/>
      <c r="DD32" s="91"/>
      <c r="DE32" s="91"/>
      <c r="DF32" s="91"/>
      <c r="DG32" s="209">
        <f>'стр.1'!CM58</f>
        <v>20246044.1</v>
      </c>
      <c r="DH32" s="209"/>
      <c r="DI32" s="209"/>
      <c r="DJ32" s="209"/>
      <c r="DK32" s="209"/>
      <c r="DL32" s="209"/>
      <c r="DM32" s="209"/>
      <c r="DN32" s="209"/>
      <c r="DO32" s="209"/>
      <c r="DP32" s="209"/>
      <c r="DQ32" s="209"/>
      <c r="DR32" s="96" t="s">
        <v>40</v>
      </c>
      <c r="DS32" s="96"/>
      <c r="DT32" s="96"/>
      <c r="DU32" s="96"/>
      <c r="DV32" s="96"/>
      <c r="DW32" s="96"/>
      <c r="DX32" s="96"/>
      <c r="DY32" s="96"/>
      <c r="DZ32" s="91" t="s">
        <v>40</v>
      </c>
      <c r="EA32" s="91"/>
      <c r="EB32" s="91"/>
      <c r="EC32" s="91"/>
      <c r="ED32" s="91"/>
      <c r="EE32" s="91"/>
      <c r="EF32" s="91"/>
      <c r="EG32" s="91"/>
      <c r="EH32" s="91"/>
      <c r="EI32" s="209">
        <f>'стр.1'!DS58</f>
        <v>20175253.1</v>
      </c>
      <c r="EJ32" s="209"/>
      <c r="EK32" s="209"/>
      <c r="EL32" s="209"/>
      <c r="EM32" s="209"/>
      <c r="EN32" s="209"/>
      <c r="EO32" s="209"/>
      <c r="EP32" s="209"/>
      <c r="EQ32" s="209"/>
      <c r="ER32" s="209"/>
      <c r="ES32" s="209"/>
      <c r="ET32" s="96" t="s">
        <v>40</v>
      </c>
      <c r="EU32" s="96"/>
      <c r="EV32" s="96"/>
      <c r="EW32" s="96"/>
      <c r="EX32" s="96"/>
      <c r="EY32" s="96"/>
      <c r="EZ32" s="96"/>
      <c r="FA32" s="96"/>
      <c r="FB32" s="104" t="s">
        <v>40</v>
      </c>
      <c r="FC32" s="105"/>
      <c r="FD32" s="105"/>
      <c r="FE32" s="105"/>
      <c r="FF32" s="105"/>
      <c r="FG32" s="105"/>
      <c r="FH32" s="105"/>
      <c r="FI32" s="105"/>
      <c r="FJ32" s="106"/>
    </row>
    <row r="34" spans="1:166" s="6" customFormat="1" ht="44.25" customHeight="1">
      <c r="A34" s="185" t="s">
        <v>56</v>
      </c>
      <c r="B34" s="185"/>
      <c r="C34" s="185"/>
      <c r="D34" s="185"/>
      <c r="E34" s="185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85"/>
      <c r="Q34" s="185"/>
      <c r="R34" s="185"/>
      <c r="S34" s="185"/>
      <c r="T34" s="185"/>
      <c r="U34" s="185"/>
      <c r="V34" s="185"/>
      <c r="W34" s="185"/>
      <c r="X34" s="185"/>
      <c r="Y34" s="185"/>
      <c r="Z34" s="185"/>
      <c r="AA34" s="185"/>
      <c r="AB34" s="185"/>
      <c r="AC34" s="185"/>
      <c r="AD34" s="185"/>
      <c r="AE34" s="185"/>
      <c r="AF34" s="185"/>
      <c r="AG34" s="185"/>
      <c r="AH34" s="185"/>
      <c r="AI34" s="185"/>
      <c r="AJ34" s="185"/>
      <c r="AK34" s="185"/>
      <c r="AL34" s="185"/>
      <c r="AM34" s="185"/>
      <c r="AN34" s="185"/>
      <c r="AO34" s="185"/>
      <c r="AP34" s="185"/>
      <c r="AQ34" s="185"/>
      <c r="AR34" s="185"/>
      <c r="AS34" s="185"/>
      <c r="AT34" s="185"/>
      <c r="AU34" s="185"/>
      <c r="AV34" s="185"/>
      <c r="AW34" s="185"/>
      <c r="AX34" s="185"/>
      <c r="AY34" s="185"/>
      <c r="AZ34" s="185"/>
      <c r="BA34" s="185"/>
      <c r="BB34" s="185"/>
      <c r="BC34" s="185"/>
      <c r="BD34" s="185"/>
      <c r="BE34" s="185"/>
      <c r="BF34" s="185"/>
      <c r="BG34" s="185"/>
      <c r="BH34" s="185"/>
      <c r="BI34" s="185"/>
      <c r="BJ34" s="185"/>
      <c r="BK34" s="185"/>
      <c r="BL34" s="185"/>
      <c r="BM34" s="185"/>
      <c r="BN34" s="185"/>
      <c r="BO34" s="185"/>
      <c r="BP34" s="185"/>
      <c r="BQ34" s="185"/>
      <c r="BR34" s="185"/>
      <c r="BS34" s="185"/>
      <c r="BT34" s="185"/>
      <c r="BU34" s="185"/>
      <c r="BV34" s="185"/>
      <c r="BW34" s="185"/>
      <c r="BX34" s="185"/>
      <c r="BY34" s="185"/>
      <c r="BZ34" s="185"/>
      <c r="CA34" s="185"/>
      <c r="CB34" s="185"/>
      <c r="CC34" s="185"/>
      <c r="CD34" s="185"/>
      <c r="CE34" s="185"/>
      <c r="CF34" s="185"/>
      <c r="CG34" s="185"/>
      <c r="CH34" s="185"/>
      <c r="CI34" s="185"/>
      <c r="CJ34" s="185"/>
      <c r="CK34" s="185"/>
      <c r="CL34" s="185"/>
      <c r="CM34" s="185"/>
      <c r="CN34" s="185"/>
      <c r="CO34" s="185"/>
      <c r="CP34" s="185"/>
      <c r="CQ34" s="185"/>
      <c r="CR34" s="185"/>
      <c r="CS34" s="185"/>
      <c r="CT34" s="185"/>
      <c r="CU34" s="185"/>
      <c r="CV34" s="185"/>
      <c r="CW34" s="185"/>
      <c r="CX34" s="185"/>
      <c r="CY34" s="185"/>
      <c r="CZ34" s="185"/>
      <c r="DA34" s="185"/>
      <c r="DB34" s="185"/>
      <c r="DC34" s="185"/>
      <c r="DD34" s="185"/>
      <c r="DE34" s="185"/>
      <c r="DF34" s="185"/>
      <c r="DG34" s="185"/>
      <c r="DH34" s="185"/>
      <c r="DI34" s="185"/>
      <c r="DJ34" s="185"/>
      <c r="DK34" s="185"/>
      <c r="DL34" s="185"/>
      <c r="DM34" s="185"/>
      <c r="DN34" s="185"/>
      <c r="DO34" s="185"/>
      <c r="DP34" s="185"/>
      <c r="DQ34" s="185"/>
      <c r="DR34" s="185"/>
      <c r="DS34" s="185"/>
      <c r="DT34" s="185"/>
      <c r="DU34" s="185"/>
      <c r="DV34" s="185"/>
      <c r="DW34" s="185"/>
      <c r="DX34" s="185"/>
      <c r="DY34" s="185"/>
      <c r="DZ34" s="185"/>
      <c r="EA34" s="185"/>
      <c r="EB34" s="185"/>
      <c r="EC34" s="185"/>
      <c r="ED34" s="185"/>
      <c r="EE34" s="185"/>
      <c r="EF34" s="185"/>
      <c r="EG34" s="185"/>
      <c r="EH34" s="185"/>
      <c r="EI34" s="185"/>
      <c r="EJ34" s="185"/>
      <c r="EK34" s="185"/>
      <c r="EL34" s="185"/>
      <c r="EM34" s="185"/>
      <c r="EN34" s="185"/>
      <c r="EO34" s="185"/>
      <c r="EP34" s="185"/>
      <c r="EQ34" s="185"/>
      <c r="ER34" s="185"/>
      <c r="ES34" s="185"/>
      <c r="ET34" s="185"/>
      <c r="EU34" s="185"/>
      <c r="EV34" s="185"/>
      <c r="EW34" s="185"/>
      <c r="EX34" s="185"/>
      <c r="EY34" s="185"/>
      <c r="EZ34" s="185"/>
      <c r="FA34" s="185"/>
      <c r="FB34" s="185"/>
      <c r="FC34" s="185"/>
      <c r="FD34" s="185"/>
      <c r="FE34" s="185"/>
      <c r="FF34" s="185"/>
      <c r="FG34" s="185"/>
      <c r="FH34" s="185"/>
      <c r="FI34" s="185"/>
      <c r="FJ34" s="185"/>
    </row>
    <row r="36" spans="1:166" s="21" customFormat="1" ht="19.5" customHeight="1">
      <c r="A36" s="124" t="s">
        <v>0</v>
      </c>
      <c r="B36" s="124"/>
      <c r="C36" s="124"/>
      <c r="D36" s="124"/>
      <c r="E36" s="124"/>
      <c r="F36" s="124"/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36" t="s">
        <v>55</v>
      </c>
      <c r="V36" s="130"/>
      <c r="W36" s="130"/>
      <c r="X36" s="130"/>
      <c r="Y36" s="130"/>
      <c r="Z36" s="130"/>
      <c r="AA36" s="130"/>
      <c r="AB36" s="130"/>
      <c r="AC36" s="131"/>
      <c r="AD36" s="130" t="s">
        <v>34</v>
      </c>
      <c r="AE36" s="130"/>
      <c r="AF36" s="130"/>
      <c r="AG36" s="130"/>
      <c r="AH36" s="130"/>
      <c r="AI36" s="130"/>
      <c r="AJ36" s="130"/>
      <c r="AK36" s="130"/>
      <c r="AL36" s="130"/>
      <c r="AM36" s="130"/>
      <c r="AN36" s="130"/>
      <c r="AO36" s="130"/>
      <c r="AP36" s="130"/>
      <c r="AQ36" s="130"/>
      <c r="AR36" s="130"/>
      <c r="AS36" s="130"/>
      <c r="AT36" s="130"/>
      <c r="AU36" s="130"/>
      <c r="AV36" s="130"/>
      <c r="AW36" s="130"/>
      <c r="AX36" s="130"/>
      <c r="AY36" s="130"/>
      <c r="AZ36" s="130"/>
      <c r="BA36" s="130"/>
      <c r="BB36" s="130"/>
      <c r="BC36" s="130"/>
      <c r="BD36" s="130"/>
      <c r="BE36" s="130"/>
      <c r="BF36" s="130"/>
      <c r="BG36" s="130"/>
      <c r="BH36" s="130"/>
      <c r="BI36" s="130"/>
      <c r="BJ36" s="130"/>
      <c r="BK36" s="130"/>
      <c r="BL36" s="130"/>
      <c r="BM36" s="130"/>
      <c r="BN36" s="130"/>
      <c r="BO36" s="130"/>
      <c r="BP36" s="131"/>
      <c r="BQ36" s="136" t="s">
        <v>36</v>
      </c>
      <c r="BR36" s="130"/>
      <c r="BS36" s="130"/>
      <c r="BT36" s="130"/>
      <c r="BU36" s="130"/>
      <c r="BV36" s="130"/>
      <c r="BW36" s="130"/>
      <c r="BX36" s="130"/>
      <c r="BY36" s="130"/>
      <c r="BZ36" s="130"/>
      <c r="CA36" s="130"/>
      <c r="CB36" s="130"/>
      <c r="CC36" s="130"/>
      <c r="CD36" s="131"/>
      <c r="CE36" s="116" t="s">
        <v>39</v>
      </c>
      <c r="CF36" s="117"/>
      <c r="CG36" s="117"/>
      <c r="CH36" s="117"/>
      <c r="CI36" s="117"/>
      <c r="CJ36" s="117"/>
      <c r="CK36" s="117"/>
      <c r="CL36" s="117"/>
      <c r="CM36" s="117"/>
      <c r="CN36" s="117"/>
      <c r="CO36" s="117"/>
      <c r="CP36" s="117"/>
      <c r="CQ36" s="117"/>
      <c r="CR36" s="117"/>
      <c r="CS36" s="117"/>
      <c r="CT36" s="117"/>
      <c r="CU36" s="117"/>
      <c r="CV36" s="117"/>
      <c r="CW36" s="117"/>
      <c r="CX36" s="117"/>
      <c r="CY36" s="117"/>
      <c r="CZ36" s="117"/>
      <c r="DA36" s="117"/>
      <c r="DB36" s="117"/>
      <c r="DC36" s="117"/>
      <c r="DD36" s="117"/>
      <c r="DE36" s="117"/>
      <c r="DF36" s="117"/>
      <c r="DG36" s="117"/>
      <c r="DH36" s="117"/>
      <c r="DI36" s="117"/>
      <c r="DJ36" s="117"/>
      <c r="DK36" s="117"/>
      <c r="DL36" s="117"/>
      <c r="DM36" s="117"/>
      <c r="DN36" s="117"/>
      <c r="DO36" s="117"/>
      <c r="DP36" s="117"/>
      <c r="DQ36" s="117"/>
      <c r="DR36" s="117"/>
      <c r="DS36" s="117"/>
      <c r="DT36" s="117"/>
      <c r="DU36" s="117"/>
      <c r="DV36" s="117"/>
      <c r="DW36" s="117"/>
      <c r="DX36" s="117"/>
      <c r="DY36" s="117"/>
      <c r="DZ36" s="117"/>
      <c r="EA36" s="117"/>
      <c r="EB36" s="117"/>
      <c r="EC36" s="117"/>
      <c r="ED36" s="117"/>
      <c r="EE36" s="117"/>
      <c r="EF36" s="117"/>
      <c r="EG36" s="117"/>
      <c r="EH36" s="117"/>
      <c r="EI36" s="117"/>
      <c r="EJ36" s="117"/>
      <c r="EK36" s="117"/>
      <c r="EL36" s="117"/>
      <c r="EM36" s="117"/>
      <c r="EN36" s="117"/>
      <c r="EO36" s="117"/>
      <c r="EP36" s="117"/>
      <c r="EQ36" s="117"/>
      <c r="ER36" s="117"/>
      <c r="ES36" s="117"/>
      <c r="ET36" s="117"/>
      <c r="EU36" s="117"/>
      <c r="EV36" s="117"/>
      <c r="EW36" s="117"/>
      <c r="EX36" s="117"/>
      <c r="EY36" s="117"/>
      <c r="EZ36" s="117"/>
      <c r="FA36" s="117"/>
      <c r="FB36" s="117"/>
      <c r="FC36" s="117"/>
      <c r="FD36" s="117"/>
      <c r="FE36" s="117"/>
      <c r="FF36" s="117"/>
      <c r="FG36" s="117"/>
      <c r="FH36" s="117"/>
      <c r="FI36" s="117"/>
      <c r="FJ36" s="117"/>
    </row>
    <row r="37" spans="1:166" s="21" customFormat="1" ht="19.5" customHeight="1">
      <c r="A37" s="124"/>
      <c r="B37" s="124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37"/>
      <c r="V37" s="132"/>
      <c r="W37" s="132"/>
      <c r="X37" s="132"/>
      <c r="Y37" s="132"/>
      <c r="Z37" s="132"/>
      <c r="AA37" s="132"/>
      <c r="AB37" s="132"/>
      <c r="AC37" s="133"/>
      <c r="AD37" s="132"/>
      <c r="AE37" s="132"/>
      <c r="AF37" s="132"/>
      <c r="AG37" s="132"/>
      <c r="AH37" s="132"/>
      <c r="AI37" s="132"/>
      <c r="AJ37" s="132"/>
      <c r="AK37" s="132"/>
      <c r="AL37" s="132"/>
      <c r="AM37" s="132"/>
      <c r="AN37" s="132"/>
      <c r="AO37" s="132"/>
      <c r="AP37" s="132"/>
      <c r="AQ37" s="132"/>
      <c r="AR37" s="132"/>
      <c r="AS37" s="132"/>
      <c r="AT37" s="132"/>
      <c r="AU37" s="132"/>
      <c r="AV37" s="132"/>
      <c r="AW37" s="132"/>
      <c r="AX37" s="132"/>
      <c r="AY37" s="132"/>
      <c r="AZ37" s="132"/>
      <c r="BA37" s="132"/>
      <c r="BB37" s="132"/>
      <c r="BC37" s="132"/>
      <c r="BD37" s="132"/>
      <c r="BE37" s="132"/>
      <c r="BF37" s="132"/>
      <c r="BG37" s="132"/>
      <c r="BH37" s="132"/>
      <c r="BI37" s="132"/>
      <c r="BJ37" s="132"/>
      <c r="BK37" s="132"/>
      <c r="BL37" s="132"/>
      <c r="BM37" s="132"/>
      <c r="BN37" s="132"/>
      <c r="BO37" s="132"/>
      <c r="BP37" s="133"/>
      <c r="BQ37" s="137"/>
      <c r="BR37" s="132"/>
      <c r="BS37" s="132"/>
      <c r="BT37" s="132"/>
      <c r="BU37" s="132"/>
      <c r="BV37" s="132"/>
      <c r="BW37" s="132"/>
      <c r="BX37" s="132"/>
      <c r="BY37" s="132"/>
      <c r="BZ37" s="132"/>
      <c r="CA37" s="132"/>
      <c r="CB37" s="132"/>
      <c r="CC37" s="132"/>
      <c r="CD37" s="133"/>
      <c r="CE37" s="139" t="s">
        <v>47</v>
      </c>
      <c r="CF37" s="140"/>
      <c r="CG37" s="140"/>
      <c r="CH37" s="140"/>
      <c r="CI37" s="140"/>
      <c r="CJ37" s="140"/>
      <c r="CK37" s="140"/>
      <c r="CL37" s="140"/>
      <c r="CM37" s="140"/>
      <c r="CN37" s="140"/>
      <c r="CO37" s="140"/>
      <c r="CP37" s="140"/>
      <c r="CQ37" s="140"/>
      <c r="CR37" s="141"/>
      <c r="CS37" s="141"/>
      <c r="CT37" s="141"/>
      <c r="CU37" s="142" t="s">
        <v>27</v>
      </c>
      <c r="CV37" s="142"/>
      <c r="CW37" s="142"/>
      <c r="CX37" s="142"/>
      <c r="CY37" s="142"/>
      <c r="CZ37" s="142"/>
      <c r="DA37" s="142"/>
      <c r="DB37" s="142"/>
      <c r="DC37" s="142"/>
      <c r="DD37" s="142"/>
      <c r="DE37" s="142"/>
      <c r="DF37" s="143"/>
      <c r="DG37" s="139" t="s">
        <v>47</v>
      </c>
      <c r="DH37" s="140"/>
      <c r="DI37" s="140"/>
      <c r="DJ37" s="140"/>
      <c r="DK37" s="140"/>
      <c r="DL37" s="140"/>
      <c r="DM37" s="140"/>
      <c r="DN37" s="140"/>
      <c r="DO37" s="140"/>
      <c r="DP37" s="140"/>
      <c r="DQ37" s="140"/>
      <c r="DR37" s="140"/>
      <c r="DS37" s="140"/>
      <c r="DT37" s="141"/>
      <c r="DU37" s="141"/>
      <c r="DV37" s="141"/>
      <c r="DW37" s="142" t="s">
        <v>27</v>
      </c>
      <c r="DX37" s="142"/>
      <c r="DY37" s="142"/>
      <c r="DZ37" s="142"/>
      <c r="EA37" s="142"/>
      <c r="EB37" s="142"/>
      <c r="EC37" s="142"/>
      <c r="ED37" s="142"/>
      <c r="EE37" s="142"/>
      <c r="EF37" s="142"/>
      <c r="EG37" s="142"/>
      <c r="EH37" s="143"/>
      <c r="EI37" s="139" t="s">
        <v>47</v>
      </c>
      <c r="EJ37" s="140"/>
      <c r="EK37" s="140"/>
      <c r="EL37" s="140"/>
      <c r="EM37" s="140"/>
      <c r="EN37" s="140"/>
      <c r="EO37" s="140"/>
      <c r="EP37" s="140"/>
      <c r="EQ37" s="140"/>
      <c r="ER37" s="140"/>
      <c r="ES37" s="140"/>
      <c r="ET37" s="140"/>
      <c r="EU37" s="140"/>
      <c r="EV37" s="141"/>
      <c r="EW37" s="141"/>
      <c r="EX37" s="141"/>
      <c r="EY37" s="142" t="s">
        <v>27</v>
      </c>
      <c r="EZ37" s="142"/>
      <c r="FA37" s="142"/>
      <c r="FB37" s="142"/>
      <c r="FC37" s="142"/>
      <c r="FD37" s="142"/>
      <c r="FE37" s="142"/>
      <c r="FF37" s="142"/>
      <c r="FG37" s="142"/>
      <c r="FH37" s="142"/>
      <c r="FI37" s="142"/>
      <c r="FJ37" s="142"/>
    </row>
    <row r="38" spans="1:166" s="21" customFormat="1" ht="19.5" customHeight="1">
      <c r="A38" s="124"/>
      <c r="B38" s="124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37"/>
      <c r="V38" s="132"/>
      <c r="W38" s="132"/>
      <c r="X38" s="132"/>
      <c r="Y38" s="132"/>
      <c r="Z38" s="132"/>
      <c r="AA38" s="132"/>
      <c r="AB38" s="132"/>
      <c r="AC38" s="133"/>
      <c r="AD38" s="134"/>
      <c r="AE38" s="134"/>
      <c r="AF38" s="134"/>
      <c r="AG38" s="134"/>
      <c r="AH38" s="134"/>
      <c r="AI38" s="134"/>
      <c r="AJ38" s="134"/>
      <c r="AK38" s="134"/>
      <c r="AL38" s="134"/>
      <c r="AM38" s="134"/>
      <c r="AN38" s="134"/>
      <c r="AO38" s="134"/>
      <c r="AP38" s="134"/>
      <c r="AQ38" s="134"/>
      <c r="AR38" s="134"/>
      <c r="AS38" s="134"/>
      <c r="AT38" s="134"/>
      <c r="AU38" s="134"/>
      <c r="AV38" s="134"/>
      <c r="AW38" s="134"/>
      <c r="AX38" s="134"/>
      <c r="AY38" s="134"/>
      <c r="AZ38" s="134"/>
      <c r="BA38" s="134"/>
      <c r="BB38" s="134"/>
      <c r="BC38" s="134"/>
      <c r="BD38" s="134"/>
      <c r="BE38" s="134"/>
      <c r="BF38" s="134"/>
      <c r="BG38" s="134"/>
      <c r="BH38" s="134"/>
      <c r="BI38" s="134"/>
      <c r="BJ38" s="134"/>
      <c r="BK38" s="134"/>
      <c r="BL38" s="134"/>
      <c r="BM38" s="134"/>
      <c r="BN38" s="134"/>
      <c r="BO38" s="134"/>
      <c r="BP38" s="135"/>
      <c r="BQ38" s="137"/>
      <c r="BR38" s="132"/>
      <c r="BS38" s="132"/>
      <c r="BT38" s="132"/>
      <c r="BU38" s="132"/>
      <c r="BV38" s="132"/>
      <c r="BW38" s="132"/>
      <c r="BX38" s="132"/>
      <c r="BY38" s="132"/>
      <c r="BZ38" s="132"/>
      <c r="CA38" s="132"/>
      <c r="CB38" s="132"/>
      <c r="CC38" s="132"/>
      <c r="CD38" s="133"/>
      <c r="CE38" s="127" t="s">
        <v>44</v>
      </c>
      <c r="CF38" s="128"/>
      <c r="CG38" s="128"/>
      <c r="CH38" s="128"/>
      <c r="CI38" s="128"/>
      <c r="CJ38" s="128"/>
      <c r="CK38" s="128"/>
      <c r="CL38" s="128"/>
      <c r="CM38" s="128"/>
      <c r="CN38" s="128"/>
      <c r="CO38" s="128"/>
      <c r="CP38" s="128"/>
      <c r="CQ38" s="128"/>
      <c r="CR38" s="128"/>
      <c r="CS38" s="128"/>
      <c r="CT38" s="128"/>
      <c r="CU38" s="128"/>
      <c r="CV38" s="128"/>
      <c r="CW38" s="128"/>
      <c r="CX38" s="128"/>
      <c r="CY38" s="128"/>
      <c r="CZ38" s="128"/>
      <c r="DA38" s="128"/>
      <c r="DB38" s="128"/>
      <c r="DC38" s="128"/>
      <c r="DD38" s="128"/>
      <c r="DE38" s="128"/>
      <c r="DF38" s="129"/>
      <c r="DG38" s="127" t="s">
        <v>45</v>
      </c>
      <c r="DH38" s="128"/>
      <c r="DI38" s="128"/>
      <c r="DJ38" s="128"/>
      <c r="DK38" s="128"/>
      <c r="DL38" s="128"/>
      <c r="DM38" s="128"/>
      <c r="DN38" s="128"/>
      <c r="DO38" s="128"/>
      <c r="DP38" s="128"/>
      <c r="DQ38" s="128"/>
      <c r="DR38" s="128"/>
      <c r="DS38" s="128"/>
      <c r="DT38" s="128"/>
      <c r="DU38" s="128"/>
      <c r="DV38" s="128"/>
      <c r="DW38" s="128"/>
      <c r="DX38" s="128"/>
      <c r="DY38" s="128"/>
      <c r="DZ38" s="128"/>
      <c r="EA38" s="128"/>
      <c r="EB38" s="128"/>
      <c r="EC38" s="128"/>
      <c r="ED38" s="128"/>
      <c r="EE38" s="128"/>
      <c r="EF38" s="128"/>
      <c r="EG38" s="128"/>
      <c r="EH38" s="129"/>
      <c r="EI38" s="127" t="s">
        <v>46</v>
      </c>
      <c r="EJ38" s="128"/>
      <c r="EK38" s="128"/>
      <c r="EL38" s="128"/>
      <c r="EM38" s="128"/>
      <c r="EN38" s="128"/>
      <c r="EO38" s="128"/>
      <c r="EP38" s="128"/>
      <c r="EQ38" s="128"/>
      <c r="ER38" s="128"/>
      <c r="ES38" s="128"/>
      <c r="ET38" s="128"/>
      <c r="EU38" s="128"/>
      <c r="EV38" s="128"/>
      <c r="EW38" s="128"/>
      <c r="EX38" s="128"/>
      <c r="EY38" s="128"/>
      <c r="EZ38" s="128"/>
      <c r="FA38" s="128"/>
      <c r="FB38" s="128"/>
      <c r="FC38" s="128"/>
      <c r="FD38" s="128"/>
      <c r="FE38" s="128"/>
      <c r="FF38" s="128"/>
      <c r="FG38" s="128"/>
      <c r="FH38" s="128"/>
      <c r="FI38" s="128"/>
      <c r="FJ38" s="128"/>
    </row>
    <row r="39" spans="1:166" s="21" customFormat="1" ht="37.5" customHeight="1">
      <c r="A39" s="124"/>
      <c r="B39" s="124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38"/>
      <c r="V39" s="134"/>
      <c r="W39" s="134"/>
      <c r="X39" s="134"/>
      <c r="Y39" s="134"/>
      <c r="Z39" s="134"/>
      <c r="AA39" s="134"/>
      <c r="AB39" s="134"/>
      <c r="AC39" s="135"/>
      <c r="AD39" s="124" t="s">
        <v>28</v>
      </c>
      <c r="AE39" s="124"/>
      <c r="AF39" s="124"/>
      <c r="AG39" s="124"/>
      <c r="AH39" s="124"/>
      <c r="AI39" s="124"/>
      <c r="AJ39" s="124"/>
      <c r="AK39" s="124"/>
      <c r="AL39" s="126"/>
      <c r="AM39" s="125" t="s">
        <v>29</v>
      </c>
      <c r="AN39" s="124"/>
      <c r="AO39" s="124"/>
      <c r="AP39" s="124"/>
      <c r="AQ39" s="124"/>
      <c r="AR39" s="124"/>
      <c r="AS39" s="124"/>
      <c r="AT39" s="124"/>
      <c r="AU39" s="126"/>
      <c r="AV39" s="125" t="s">
        <v>73</v>
      </c>
      <c r="AW39" s="124"/>
      <c r="AX39" s="124"/>
      <c r="AY39" s="124"/>
      <c r="AZ39" s="124"/>
      <c r="BA39" s="124"/>
      <c r="BB39" s="124"/>
      <c r="BC39" s="124"/>
      <c r="BD39" s="124"/>
      <c r="BE39" s="124"/>
      <c r="BF39" s="124"/>
      <c r="BG39" s="126"/>
      <c r="BH39" s="125" t="s">
        <v>35</v>
      </c>
      <c r="BI39" s="124"/>
      <c r="BJ39" s="124"/>
      <c r="BK39" s="124"/>
      <c r="BL39" s="124"/>
      <c r="BM39" s="124"/>
      <c r="BN39" s="124"/>
      <c r="BO39" s="124"/>
      <c r="BP39" s="126"/>
      <c r="BQ39" s="138"/>
      <c r="BR39" s="134"/>
      <c r="BS39" s="134"/>
      <c r="BT39" s="134"/>
      <c r="BU39" s="134"/>
      <c r="BV39" s="134"/>
      <c r="BW39" s="134"/>
      <c r="BX39" s="134"/>
      <c r="BY39" s="134"/>
      <c r="BZ39" s="134"/>
      <c r="CA39" s="134"/>
      <c r="CB39" s="134"/>
      <c r="CC39" s="134"/>
      <c r="CD39" s="135"/>
      <c r="CE39" s="125" t="s">
        <v>41</v>
      </c>
      <c r="CF39" s="124"/>
      <c r="CG39" s="124"/>
      <c r="CH39" s="124"/>
      <c r="CI39" s="124"/>
      <c r="CJ39" s="124"/>
      <c r="CK39" s="124"/>
      <c r="CL39" s="124"/>
      <c r="CM39" s="124"/>
      <c r="CN39" s="124"/>
      <c r="CO39" s="126"/>
      <c r="CP39" s="125" t="s">
        <v>1</v>
      </c>
      <c r="CQ39" s="124"/>
      <c r="CR39" s="124"/>
      <c r="CS39" s="124"/>
      <c r="CT39" s="124"/>
      <c r="CU39" s="124"/>
      <c r="CV39" s="124"/>
      <c r="CW39" s="126"/>
      <c r="CX39" s="124" t="s">
        <v>72</v>
      </c>
      <c r="CY39" s="124"/>
      <c r="CZ39" s="124"/>
      <c r="DA39" s="124"/>
      <c r="DB39" s="124"/>
      <c r="DC39" s="124"/>
      <c r="DD39" s="124"/>
      <c r="DE39" s="124"/>
      <c r="DF39" s="124"/>
      <c r="DG39" s="125" t="s">
        <v>41</v>
      </c>
      <c r="DH39" s="124"/>
      <c r="DI39" s="124"/>
      <c r="DJ39" s="124"/>
      <c r="DK39" s="124"/>
      <c r="DL39" s="124"/>
      <c r="DM39" s="124"/>
      <c r="DN39" s="124"/>
      <c r="DO39" s="124"/>
      <c r="DP39" s="124"/>
      <c r="DQ39" s="126"/>
      <c r="DR39" s="125" t="s">
        <v>1</v>
      </c>
      <c r="DS39" s="124"/>
      <c r="DT39" s="124"/>
      <c r="DU39" s="124"/>
      <c r="DV39" s="124"/>
      <c r="DW39" s="124"/>
      <c r="DX39" s="124"/>
      <c r="DY39" s="126"/>
      <c r="DZ39" s="124" t="s">
        <v>72</v>
      </c>
      <c r="EA39" s="124"/>
      <c r="EB39" s="124"/>
      <c r="EC39" s="124"/>
      <c r="ED39" s="124"/>
      <c r="EE39" s="124"/>
      <c r="EF39" s="124"/>
      <c r="EG39" s="124"/>
      <c r="EH39" s="124"/>
      <c r="EI39" s="125" t="s">
        <v>41</v>
      </c>
      <c r="EJ39" s="124"/>
      <c r="EK39" s="124"/>
      <c r="EL39" s="124"/>
      <c r="EM39" s="124"/>
      <c r="EN39" s="124"/>
      <c r="EO39" s="124"/>
      <c r="EP39" s="124"/>
      <c r="EQ39" s="124"/>
      <c r="ER39" s="124"/>
      <c r="ES39" s="126"/>
      <c r="ET39" s="125" t="s">
        <v>1</v>
      </c>
      <c r="EU39" s="124"/>
      <c r="EV39" s="124"/>
      <c r="EW39" s="124"/>
      <c r="EX39" s="124"/>
      <c r="EY39" s="124"/>
      <c r="EZ39" s="124"/>
      <c r="FA39" s="126"/>
      <c r="FB39" s="124" t="s">
        <v>72</v>
      </c>
      <c r="FC39" s="124"/>
      <c r="FD39" s="124"/>
      <c r="FE39" s="124"/>
      <c r="FF39" s="124"/>
      <c r="FG39" s="124"/>
      <c r="FH39" s="124"/>
      <c r="FI39" s="124"/>
      <c r="FJ39" s="124"/>
    </row>
    <row r="40" spans="1:166" s="21" customFormat="1" ht="11.25" thickBot="1">
      <c r="A40" s="203">
        <v>1</v>
      </c>
      <c r="B40" s="203"/>
      <c r="C40" s="203"/>
      <c r="D40" s="203"/>
      <c r="E40" s="203"/>
      <c r="F40" s="203"/>
      <c r="G40" s="203"/>
      <c r="H40" s="203"/>
      <c r="I40" s="203"/>
      <c r="J40" s="203"/>
      <c r="K40" s="203"/>
      <c r="L40" s="203"/>
      <c r="M40" s="203"/>
      <c r="N40" s="203"/>
      <c r="O40" s="203"/>
      <c r="P40" s="203"/>
      <c r="Q40" s="203"/>
      <c r="R40" s="203"/>
      <c r="S40" s="203"/>
      <c r="T40" s="204"/>
      <c r="U40" s="100">
        <v>2</v>
      </c>
      <c r="V40" s="101"/>
      <c r="W40" s="101"/>
      <c r="X40" s="101"/>
      <c r="Y40" s="101"/>
      <c r="Z40" s="101"/>
      <c r="AA40" s="101"/>
      <c r="AB40" s="101"/>
      <c r="AC40" s="102"/>
      <c r="AD40" s="101">
        <v>3</v>
      </c>
      <c r="AE40" s="101"/>
      <c r="AF40" s="101"/>
      <c r="AG40" s="101"/>
      <c r="AH40" s="101"/>
      <c r="AI40" s="101"/>
      <c r="AJ40" s="101"/>
      <c r="AK40" s="101"/>
      <c r="AL40" s="102"/>
      <c r="AM40" s="100">
        <v>4</v>
      </c>
      <c r="AN40" s="101"/>
      <c r="AO40" s="101"/>
      <c r="AP40" s="101"/>
      <c r="AQ40" s="101"/>
      <c r="AR40" s="101"/>
      <c r="AS40" s="101"/>
      <c r="AT40" s="101"/>
      <c r="AU40" s="102"/>
      <c r="AV40" s="100">
        <v>5</v>
      </c>
      <c r="AW40" s="101"/>
      <c r="AX40" s="101"/>
      <c r="AY40" s="101"/>
      <c r="AZ40" s="101"/>
      <c r="BA40" s="101"/>
      <c r="BB40" s="101"/>
      <c r="BC40" s="101"/>
      <c r="BD40" s="101"/>
      <c r="BE40" s="101"/>
      <c r="BF40" s="101"/>
      <c r="BG40" s="102"/>
      <c r="BH40" s="100">
        <v>6</v>
      </c>
      <c r="BI40" s="101"/>
      <c r="BJ40" s="101"/>
      <c r="BK40" s="101"/>
      <c r="BL40" s="101"/>
      <c r="BM40" s="101"/>
      <c r="BN40" s="101"/>
      <c r="BO40" s="101"/>
      <c r="BP40" s="102"/>
      <c r="BQ40" s="121">
        <v>7</v>
      </c>
      <c r="BR40" s="122"/>
      <c r="BS40" s="122"/>
      <c r="BT40" s="122"/>
      <c r="BU40" s="122"/>
      <c r="BV40" s="122"/>
      <c r="BW40" s="122"/>
      <c r="BX40" s="122"/>
      <c r="BY40" s="122"/>
      <c r="BZ40" s="122"/>
      <c r="CA40" s="122"/>
      <c r="CB40" s="122"/>
      <c r="CC40" s="122"/>
      <c r="CD40" s="123"/>
      <c r="CE40" s="121">
        <v>8</v>
      </c>
      <c r="CF40" s="122"/>
      <c r="CG40" s="122"/>
      <c r="CH40" s="122"/>
      <c r="CI40" s="122"/>
      <c r="CJ40" s="122"/>
      <c r="CK40" s="122"/>
      <c r="CL40" s="122"/>
      <c r="CM40" s="122"/>
      <c r="CN40" s="122"/>
      <c r="CO40" s="123"/>
      <c r="CP40" s="100">
        <v>9</v>
      </c>
      <c r="CQ40" s="101"/>
      <c r="CR40" s="101"/>
      <c r="CS40" s="101"/>
      <c r="CT40" s="101"/>
      <c r="CU40" s="101"/>
      <c r="CV40" s="101"/>
      <c r="CW40" s="102"/>
      <c r="CX40" s="101">
        <v>10</v>
      </c>
      <c r="CY40" s="101"/>
      <c r="CZ40" s="101"/>
      <c r="DA40" s="101"/>
      <c r="DB40" s="101"/>
      <c r="DC40" s="101"/>
      <c r="DD40" s="101"/>
      <c r="DE40" s="101"/>
      <c r="DF40" s="101"/>
      <c r="DG40" s="121">
        <v>11</v>
      </c>
      <c r="DH40" s="122"/>
      <c r="DI40" s="122"/>
      <c r="DJ40" s="122"/>
      <c r="DK40" s="122"/>
      <c r="DL40" s="122"/>
      <c r="DM40" s="122"/>
      <c r="DN40" s="122"/>
      <c r="DO40" s="122"/>
      <c r="DP40" s="122"/>
      <c r="DQ40" s="123"/>
      <c r="DR40" s="100">
        <v>12</v>
      </c>
      <c r="DS40" s="101"/>
      <c r="DT40" s="101"/>
      <c r="DU40" s="101"/>
      <c r="DV40" s="101"/>
      <c r="DW40" s="101"/>
      <c r="DX40" s="101"/>
      <c r="DY40" s="102"/>
      <c r="DZ40" s="101">
        <v>13</v>
      </c>
      <c r="EA40" s="101"/>
      <c r="EB40" s="101"/>
      <c r="EC40" s="101"/>
      <c r="ED40" s="101"/>
      <c r="EE40" s="101"/>
      <c r="EF40" s="101"/>
      <c r="EG40" s="101"/>
      <c r="EH40" s="101"/>
      <c r="EI40" s="121">
        <v>14</v>
      </c>
      <c r="EJ40" s="122"/>
      <c r="EK40" s="122"/>
      <c r="EL40" s="122"/>
      <c r="EM40" s="122"/>
      <c r="EN40" s="122"/>
      <c r="EO40" s="122"/>
      <c r="EP40" s="122"/>
      <c r="EQ40" s="122"/>
      <c r="ER40" s="122"/>
      <c r="ES40" s="123"/>
      <c r="ET40" s="100">
        <v>15</v>
      </c>
      <c r="EU40" s="101"/>
      <c r="EV40" s="101"/>
      <c r="EW40" s="101"/>
      <c r="EX40" s="101"/>
      <c r="EY40" s="101"/>
      <c r="EZ40" s="101"/>
      <c r="FA40" s="102"/>
      <c r="FB40" s="101">
        <v>16</v>
      </c>
      <c r="FC40" s="101"/>
      <c r="FD40" s="101"/>
      <c r="FE40" s="101"/>
      <c r="FF40" s="101"/>
      <c r="FG40" s="101"/>
      <c r="FH40" s="101"/>
      <c r="FI40" s="101"/>
      <c r="FJ40" s="101"/>
    </row>
    <row r="41" spans="1:166" s="22" customFormat="1" ht="27" customHeight="1">
      <c r="A41" s="180" t="s">
        <v>145</v>
      </c>
      <c r="B41" s="180"/>
      <c r="C41" s="180"/>
      <c r="D41" s="180"/>
      <c r="E41" s="180"/>
      <c r="F41" s="180"/>
      <c r="G41" s="180"/>
      <c r="H41" s="180"/>
      <c r="I41" s="180"/>
      <c r="J41" s="180"/>
      <c r="K41" s="180"/>
      <c r="L41" s="180"/>
      <c r="M41" s="180"/>
      <c r="N41" s="180"/>
      <c r="O41" s="180"/>
      <c r="P41" s="180"/>
      <c r="Q41" s="180"/>
      <c r="R41" s="180"/>
      <c r="S41" s="180"/>
      <c r="T41" s="181"/>
      <c r="U41" s="120" t="s">
        <v>109</v>
      </c>
      <c r="V41" s="73"/>
      <c r="W41" s="73"/>
      <c r="X41" s="73"/>
      <c r="Y41" s="73"/>
      <c r="Z41" s="73"/>
      <c r="AA41" s="73"/>
      <c r="AB41" s="73"/>
      <c r="AC41" s="73"/>
      <c r="AD41" s="87" t="s">
        <v>78</v>
      </c>
      <c r="AE41" s="73"/>
      <c r="AF41" s="73"/>
      <c r="AG41" s="73"/>
      <c r="AH41" s="73"/>
      <c r="AI41" s="73"/>
      <c r="AJ41" s="73"/>
      <c r="AK41" s="73"/>
      <c r="AL41" s="74"/>
      <c r="AM41" s="87" t="s">
        <v>79</v>
      </c>
      <c r="AN41" s="73"/>
      <c r="AO41" s="73"/>
      <c r="AP41" s="73"/>
      <c r="AQ41" s="73"/>
      <c r="AR41" s="73"/>
      <c r="AS41" s="73"/>
      <c r="AT41" s="73"/>
      <c r="AU41" s="74"/>
      <c r="AV41" s="87" t="s">
        <v>147</v>
      </c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4"/>
      <c r="BH41" s="87" t="s">
        <v>146</v>
      </c>
      <c r="BI41" s="73"/>
      <c r="BJ41" s="73"/>
      <c r="BK41" s="73"/>
      <c r="BL41" s="73"/>
      <c r="BM41" s="73"/>
      <c r="BN41" s="73"/>
      <c r="BO41" s="73"/>
      <c r="BP41" s="74"/>
      <c r="BQ41" s="87" t="s">
        <v>148</v>
      </c>
      <c r="BR41" s="73"/>
      <c r="BS41" s="73"/>
      <c r="BT41" s="73"/>
      <c r="BU41" s="73"/>
      <c r="BV41" s="73"/>
      <c r="BW41" s="73"/>
      <c r="BX41" s="73"/>
      <c r="BY41" s="73"/>
      <c r="BZ41" s="73"/>
      <c r="CA41" s="73"/>
      <c r="CB41" s="73"/>
      <c r="CC41" s="73"/>
      <c r="CD41" s="74"/>
      <c r="CE41" s="200">
        <v>0</v>
      </c>
      <c r="CF41" s="201"/>
      <c r="CG41" s="201"/>
      <c r="CH41" s="201"/>
      <c r="CI41" s="201"/>
      <c r="CJ41" s="201"/>
      <c r="CK41" s="201"/>
      <c r="CL41" s="201"/>
      <c r="CM41" s="201"/>
      <c r="CN41" s="201"/>
      <c r="CO41" s="202"/>
      <c r="CP41" s="70" t="s">
        <v>82</v>
      </c>
      <c r="CQ41" s="71"/>
      <c r="CR41" s="71"/>
      <c r="CS41" s="71"/>
      <c r="CT41" s="71"/>
      <c r="CU41" s="71"/>
      <c r="CV41" s="71"/>
      <c r="CW41" s="72"/>
      <c r="CX41" s="73" t="s">
        <v>90</v>
      </c>
      <c r="CY41" s="73"/>
      <c r="CZ41" s="73"/>
      <c r="DA41" s="73"/>
      <c r="DB41" s="73"/>
      <c r="DC41" s="73"/>
      <c r="DD41" s="73"/>
      <c r="DE41" s="73"/>
      <c r="DF41" s="74"/>
      <c r="DG41" s="70"/>
      <c r="DH41" s="71"/>
      <c r="DI41" s="71"/>
      <c r="DJ41" s="71"/>
      <c r="DK41" s="71"/>
      <c r="DL41" s="71"/>
      <c r="DM41" s="71"/>
      <c r="DN41" s="71"/>
      <c r="DO41" s="71"/>
      <c r="DP41" s="71"/>
      <c r="DQ41" s="72"/>
      <c r="DR41" s="70"/>
      <c r="DS41" s="71"/>
      <c r="DT41" s="71"/>
      <c r="DU41" s="71"/>
      <c r="DV41" s="71"/>
      <c r="DW41" s="71"/>
      <c r="DX41" s="71"/>
      <c r="DY41" s="72"/>
      <c r="DZ41" s="73"/>
      <c r="EA41" s="73"/>
      <c r="EB41" s="73"/>
      <c r="EC41" s="73"/>
      <c r="ED41" s="73"/>
      <c r="EE41" s="73"/>
      <c r="EF41" s="73"/>
      <c r="EG41" s="73"/>
      <c r="EH41" s="74"/>
      <c r="EI41" s="70"/>
      <c r="EJ41" s="71"/>
      <c r="EK41" s="71"/>
      <c r="EL41" s="71"/>
      <c r="EM41" s="71"/>
      <c r="EN41" s="71"/>
      <c r="EO41" s="71"/>
      <c r="EP41" s="71"/>
      <c r="EQ41" s="71"/>
      <c r="ER41" s="71"/>
      <c r="ES41" s="72"/>
      <c r="ET41" s="70"/>
      <c r="EU41" s="71"/>
      <c r="EV41" s="71"/>
      <c r="EW41" s="71"/>
      <c r="EX41" s="71"/>
      <c r="EY41" s="71"/>
      <c r="EZ41" s="71"/>
      <c r="FA41" s="72"/>
      <c r="FB41" s="87"/>
      <c r="FC41" s="73"/>
      <c r="FD41" s="73"/>
      <c r="FE41" s="73"/>
      <c r="FF41" s="73"/>
      <c r="FG41" s="73"/>
      <c r="FH41" s="73"/>
      <c r="FI41" s="73"/>
      <c r="FJ41" s="196"/>
    </row>
    <row r="42" spans="1:166" s="22" customFormat="1" ht="12.75" customHeight="1" thickBot="1">
      <c r="A42" s="180" t="s">
        <v>126</v>
      </c>
      <c r="B42" s="180"/>
      <c r="C42" s="180"/>
      <c r="D42" s="180"/>
      <c r="E42" s="180"/>
      <c r="F42" s="180"/>
      <c r="G42" s="180"/>
      <c r="H42" s="180"/>
      <c r="I42" s="180"/>
      <c r="J42" s="180"/>
      <c r="K42" s="180"/>
      <c r="L42" s="180"/>
      <c r="M42" s="180"/>
      <c r="N42" s="180"/>
      <c r="O42" s="180"/>
      <c r="P42" s="180"/>
      <c r="Q42" s="180"/>
      <c r="R42" s="180"/>
      <c r="S42" s="180"/>
      <c r="T42" s="181"/>
      <c r="U42" s="113" t="s">
        <v>110</v>
      </c>
      <c r="V42" s="105"/>
      <c r="W42" s="105"/>
      <c r="X42" s="105"/>
      <c r="Y42" s="105"/>
      <c r="Z42" s="105"/>
      <c r="AA42" s="105"/>
      <c r="AB42" s="105"/>
      <c r="AC42" s="105"/>
      <c r="AD42" s="81" t="s">
        <v>78</v>
      </c>
      <c r="AE42" s="79"/>
      <c r="AF42" s="79"/>
      <c r="AG42" s="79"/>
      <c r="AH42" s="79"/>
      <c r="AI42" s="79"/>
      <c r="AJ42" s="79"/>
      <c r="AK42" s="79"/>
      <c r="AL42" s="80"/>
      <c r="AM42" s="81" t="s">
        <v>79</v>
      </c>
      <c r="AN42" s="79"/>
      <c r="AO42" s="79"/>
      <c r="AP42" s="79"/>
      <c r="AQ42" s="79"/>
      <c r="AR42" s="79"/>
      <c r="AS42" s="79"/>
      <c r="AT42" s="79"/>
      <c r="AU42" s="80"/>
      <c r="AV42" s="81" t="s">
        <v>103</v>
      </c>
      <c r="AW42" s="79"/>
      <c r="AX42" s="79"/>
      <c r="AY42" s="79"/>
      <c r="AZ42" s="79"/>
      <c r="BA42" s="79"/>
      <c r="BB42" s="79"/>
      <c r="BC42" s="79"/>
      <c r="BD42" s="79"/>
      <c r="BE42" s="79"/>
      <c r="BF42" s="79"/>
      <c r="BG42" s="80"/>
      <c r="BH42" s="81" t="s">
        <v>146</v>
      </c>
      <c r="BI42" s="79"/>
      <c r="BJ42" s="79"/>
      <c r="BK42" s="79"/>
      <c r="BL42" s="79"/>
      <c r="BM42" s="79"/>
      <c r="BN42" s="79"/>
      <c r="BO42" s="79"/>
      <c r="BP42" s="80"/>
      <c r="BQ42" s="81" t="s">
        <v>95</v>
      </c>
      <c r="BR42" s="79"/>
      <c r="BS42" s="79"/>
      <c r="BT42" s="79"/>
      <c r="BU42" s="79"/>
      <c r="BV42" s="79"/>
      <c r="BW42" s="79"/>
      <c r="BX42" s="79"/>
      <c r="BY42" s="79"/>
      <c r="BZ42" s="79"/>
      <c r="CA42" s="79"/>
      <c r="CB42" s="79"/>
      <c r="CC42" s="79"/>
      <c r="CD42" s="80"/>
      <c r="CE42" s="197">
        <v>0</v>
      </c>
      <c r="CF42" s="198"/>
      <c r="CG42" s="198"/>
      <c r="CH42" s="198"/>
      <c r="CI42" s="198"/>
      <c r="CJ42" s="198"/>
      <c r="CK42" s="198"/>
      <c r="CL42" s="198"/>
      <c r="CM42" s="198"/>
      <c r="CN42" s="198"/>
      <c r="CO42" s="199"/>
      <c r="CP42" s="116" t="s">
        <v>82</v>
      </c>
      <c r="CQ42" s="117"/>
      <c r="CR42" s="117"/>
      <c r="CS42" s="117"/>
      <c r="CT42" s="117"/>
      <c r="CU42" s="117"/>
      <c r="CV42" s="117"/>
      <c r="CW42" s="118"/>
      <c r="CX42" s="79" t="s">
        <v>90</v>
      </c>
      <c r="CY42" s="79"/>
      <c r="CZ42" s="79"/>
      <c r="DA42" s="79"/>
      <c r="DB42" s="79"/>
      <c r="DC42" s="79"/>
      <c r="DD42" s="79"/>
      <c r="DE42" s="79"/>
      <c r="DF42" s="80"/>
      <c r="DG42" s="116"/>
      <c r="DH42" s="117"/>
      <c r="DI42" s="117"/>
      <c r="DJ42" s="117"/>
      <c r="DK42" s="117"/>
      <c r="DL42" s="117"/>
      <c r="DM42" s="117"/>
      <c r="DN42" s="117"/>
      <c r="DO42" s="117"/>
      <c r="DP42" s="117"/>
      <c r="DQ42" s="118"/>
      <c r="DR42" s="116"/>
      <c r="DS42" s="117"/>
      <c r="DT42" s="117"/>
      <c r="DU42" s="117"/>
      <c r="DV42" s="117"/>
      <c r="DW42" s="117"/>
      <c r="DX42" s="117"/>
      <c r="DY42" s="118"/>
      <c r="DZ42" s="79"/>
      <c r="EA42" s="79"/>
      <c r="EB42" s="79"/>
      <c r="EC42" s="79"/>
      <c r="ED42" s="79"/>
      <c r="EE42" s="79"/>
      <c r="EF42" s="79"/>
      <c r="EG42" s="79"/>
      <c r="EH42" s="80"/>
      <c r="EI42" s="116"/>
      <c r="EJ42" s="117"/>
      <c r="EK42" s="117"/>
      <c r="EL42" s="117"/>
      <c r="EM42" s="117"/>
      <c r="EN42" s="117"/>
      <c r="EO42" s="117"/>
      <c r="EP42" s="117"/>
      <c r="EQ42" s="117"/>
      <c r="ER42" s="117"/>
      <c r="ES42" s="118"/>
      <c r="ET42" s="116"/>
      <c r="EU42" s="117"/>
      <c r="EV42" s="117"/>
      <c r="EW42" s="117"/>
      <c r="EX42" s="117"/>
      <c r="EY42" s="117"/>
      <c r="EZ42" s="117"/>
      <c r="FA42" s="118"/>
      <c r="FB42" s="81"/>
      <c r="FC42" s="79"/>
      <c r="FD42" s="79"/>
      <c r="FE42" s="79"/>
      <c r="FF42" s="79"/>
      <c r="FG42" s="79"/>
      <c r="FH42" s="79"/>
      <c r="FI42" s="79"/>
      <c r="FJ42" s="92"/>
    </row>
    <row r="43" spans="1:166" s="22" customFormat="1" ht="13.5" customHeight="1" thickBot="1">
      <c r="A43" s="188" t="s">
        <v>38</v>
      </c>
      <c r="B43" s="188"/>
      <c r="C43" s="188"/>
      <c r="D43" s="188"/>
      <c r="E43" s="188"/>
      <c r="F43" s="188"/>
      <c r="G43" s="188"/>
      <c r="H43" s="188"/>
      <c r="I43" s="188"/>
      <c r="J43" s="188"/>
      <c r="K43" s="188"/>
      <c r="L43" s="188"/>
      <c r="M43" s="188"/>
      <c r="N43" s="188"/>
      <c r="O43" s="188"/>
      <c r="P43" s="188"/>
      <c r="Q43" s="188"/>
      <c r="R43" s="188"/>
      <c r="S43" s="188"/>
      <c r="T43" s="188"/>
      <c r="U43" s="188"/>
      <c r="V43" s="188"/>
      <c r="W43" s="188"/>
      <c r="X43" s="188"/>
      <c r="Y43" s="188"/>
      <c r="Z43" s="188"/>
      <c r="AA43" s="188"/>
      <c r="AB43" s="188"/>
      <c r="AC43" s="188"/>
      <c r="AD43" s="189"/>
      <c r="AE43" s="190"/>
      <c r="AF43" s="190"/>
      <c r="AG43" s="190"/>
      <c r="AH43" s="190"/>
      <c r="AI43" s="190"/>
      <c r="AJ43" s="190"/>
      <c r="AK43" s="190"/>
      <c r="AL43" s="191"/>
      <c r="AM43" s="192"/>
      <c r="AN43" s="190"/>
      <c r="AO43" s="190"/>
      <c r="AP43" s="190"/>
      <c r="AQ43" s="190"/>
      <c r="AR43" s="190"/>
      <c r="AS43" s="190"/>
      <c r="AT43" s="190"/>
      <c r="AU43" s="191"/>
      <c r="AV43" s="192"/>
      <c r="AW43" s="190"/>
      <c r="AX43" s="190"/>
      <c r="AY43" s="190"/>
      <c r="AZ43" s="190"/>
      <c r="BA43" s="190"/>
      <c r="BB43" s="190"/>
      <c r="BC43" s="190"/>
      <c r="BD43" s="190"/>
      <c r="BE43" s="190"/>
      <c r="BF43" s="190"/>
      <c r="BG43" s="191"/>
      <c r="BH43" s="192"/>
      <c r="BI43" s="190"/>
      <c r="BJ43" s="190"/>
      <c r="BK43" s="190"/>
      <c r="BL43" s="190"/>
      <c r="BM43" s="190"/>
      <c r="BN43" s="190"/>
      <c r="BO43" s="190"/>
      <c r="BP43" s="191"/>
      <c r="BQ43" s="190"/>
      <c r="BR43" s="190"/>
      <c r="BS43" s="190"/>
      <c r="BT43" s="190"/>
      <c r="BU43" s="190"/>
      <c r="BV43" s="190"/>
      <c r="BW43" s="190"/>
      <c r="BX43" s="190"/>
      <c r="BY43" s="190"/>
      <c r="BZ43" s="190"/>
      <c r="CA43" s="190"/>
      <c r="CB43" s="190"/>
      <c r="CC43" s="190"/>
      <c r="CD43" s="190"/>
      <c r="CE43" s="193"/>
      <c r="CF43" s="194"/>
      <c r="CG43" s="194"/>
      <c r="CH43" s="194"/>
      <c r="CI43" s="194"/>
      <c r="CJ43" s="194"/>
      <c r="CK43" s="194"/>
      <c r="CL43" s="194"/>
      <c r="CM43" s="194"/>
      <c r="CN43" s="194"/>
      <c r="CO43" s="195"/>
      <c r="CP43" s="116" t="s">
        <v>40</v>
      </c>
      <c r="CQ43" s="117"/>
      <c r="CR43" s="117"/>
      <c r="CS43" s="117"/>
      <c r="CT43" s="117"/>
      <c r="CU43" s="117"/>
      <c r="CV43" s="117"/>
      <c r="CW43" s="118"/>
      <c r="CX43" s="119" t="s">
        <v>40</v>
      </c>
      <c r="CY43" s="119"/>
      <c r="CZ43" s="119"/>
      <c r="DA43" s="119"/>
      <c r="DB43" s="119"/>
      <c r="DC43" s="119"/>
      <c r="DD43" s="119"/>
      <c r="DE43" s="119"/>
      <c r="DF43" s="119"/>
      <c r="DG43" s="110"/>
      <c r="DH43" s="110"/>
      <c r="DI43" s="110"/>
      <c r="DJ43" s="110"/>
      <c r="DK43" s="110"/>
      <c r="DL43" s="110"/>
      <c r="DM43" s="110"/>
      <c r="DN43" s="110"/>
      <c r="DO43" s="110"/>
      <c r="DP43" s="110"/>
      <c r="DQ43" s="110"/>
      <c r="DR43" s="110" t="s">
        <v>40</v>
      </c>
      <c r="DS43" s="110"/>
      <c r="DT43" s="110"/>
      <c r="DU43" s="110"/>
      <c r="DV43" s="110"/>
      <c r="DW43" s="110"/>
      <c r="DX43" s="110"/>
      <c r="DY43" s="110"/>
      <c r="DZ43" s="119" t="s">
        <v>40</v>
      </c>
      <c r="EA43" s="119"/>
      <c r="EB43" s="119"/>
      <c r="EC43" s="119"/>
      <c r="ED43" s="119"/>
      <c r="EE43" s="119"/>
      <c r="EF43" s="119"/>
      <c r="EG43" s="119"/>
      <c r="EH43" s="119"/>
      <c r="EI43" s="110"/>
      <c r="EJ43" s="110"/>
      <c r="EK43" s="110"/>
      <c r="EL43" s="110"/>
      <c r="EM43" s="110"/>
      <c r="EN43" s="110"/>
      <c r="EO43" s="110"/>
      <c r="EP43" s="110"/>
      <c r="EQ43" s="110"/>
      <c r="ER43" s="110"/>
      <c r="ES43" s="110"/>
      <c r="ET43" s="110" t="s">
        <v>40</v>
      </c>
      <c r="EU43" s="110"/>
      <c r="EV43" s="110"/>
      <c r="EW43" s="110"/>
      <c r="EX43" s="110"/>
      <c r="EY43" s="110"/>
      <c r="EZ43" s="110"/>
      <c r="FA43" s="110"/>
      <c r="FB43" s="81" t="s">
        <v>40</v>
      </c>
      <c r="FC43" s="79"/>
      <c r="FD43" s="79"/>
      <c r="FE43" s="79"/>
      <c r="FF43" s="79"/>
      <c r="FG43" s="79"/>
      <c r="FH43" s="79"/>
      <c r="FI43" s="79"/>
      <c r="FJ43" s="92"/>
    </row>
    <row r="44" spans="69:166" s="22" customFormat="1" ht="11.25" thickBot="1">
      <c r="BQ44" s="93" t="s">
        <v>37</v>
      </c>
      <c r="BR44" s="93"/>
      <c r="BS44" s="93"/>
      <c r="BT44" s="93"/>
      <c r="BU44" s="93"/>
      <c r="BV44" s="93"/>
      <c r="BW44" s="93"/>
      <c r="BX44" s="93"/>
      <c r="BY44" s="93"/>
      <c r="BZ44" s="93"/>
      <c r="CA44" s="93"/>
      <c r="CB44" s="93"/>
      <c r="CC44" s="93"/>
      <c r="CD44" s="93"/>
      <c r="CE44" s="187"/>
      <c r="CF44" s="101"/>
      <c r="CG44" s="101"/>
      <c r="CH44" s="101"/>
      <c r="CI44" s="101"/>
      <c r="CJ44" s="101"/>
      <c r="CK44" s="101"/>
      <c r="CL44" s="101"/>
      <c r="CM44" s="101"/>
      <c r="CN44" s="101"/>
      <c r="CO44" s="102"/>
      <c r="CP44" s="100" t="s">
        <v>40</v>
      </c>
      <c r="CQ44" s="101"/>
      <c r="CR44" s="101"/>
      <c r="CS44" s="101"/>
      <c r="CT44" s="101"/>
      <c r="CU44" s="101"/>
      <c r="CV44" s="101"/>
      <c r="CW44" s="102"/>
      <c r="CX44" s="91" t="s">
        <v>40</v>
      </c>
      <c r="CY44" s="91"/>
      <c r="CZ44" s="91"/>
      <c r="DA44" s="91"/>
      <c r="DB44" s="91"/>
      <c r="DC44" s="91"/>
      <c r="DD44" s="91"/>
      <c r="DE44" s="91"/>
      <c r="DF44" s="91"/>
      <c r="DG44" s="96"/>
      <c r="DH44" s="96"/>
      <c r="DI44" s="96"/>
      <c r="DJ44" s="96"/>
      <c r="DK44" s="96"/>
      <c r="DL44" s="96"/>
      <c r="DM44" s="96"/>
      <c r="DN44" s="96"/>
      <c r="DO44" s="96"/>
      <c r="DP44" s="96"/>
      <c r="DQ44" s="96"/>
      <c r="DR44" s="96" t="s">
        <v>40</v>
      </c>
      <c r="DS44" s="96"/>
      <c r="DT44" s="96"/>
      <c r="DU44" s="96"/>
      <c r="DV44" s="96"/>
      <c r="DW44" s="96"/>
      <c r="DX44" s="96"/>
      <c r="DY44" s="96"/>
      <c r="DZ44" s="91" t="s">
        <v>40</v>
      </c>
      <c r="EA44" s="91"/>
      <c r="EB44" s="91"/>
      <c r="EC44" s="91"/>
      <c r="ED44" s="91"/>
      <c r="EE44" s="91"/>
      <c r="EF44" s="91"/>
      <c r="EG44" s="91"/>
      <c r="EH44" s="91"/>
      <c r="EI44" s="96"/>
      <c r="EJ44" s="96"/>
      <c r="EK44" s="96"/>
      <c r="EL44" s="96"/>
      <c r="EM44" s="96"/>
      <c r="EN44" s="96"/>
      <c r="EO44" s="96"/>
      <c r="EP44" s="96"/>
      <c r="EQ44" s="96"/>
      <c r="ER44" s="96"/>
      <c r="ES44" s="96"/>
      <c r="ET44" s="96" t="s">
        <v>40</v>
      </c>
      <c r="EU44" s="96"/>
      <c r="EV44" s="96"/>
      <c r="EW44" s="96"/>
      <c r="EX44" s="96"/>
      <c r="EY44" s="96"/>
      <c r="EZ44" s="96"/>
      <c r="FA44" s="96"/>
      <c r="FB44" s="104" t="s">
        <v>40</v>
      </c>
      <c r="FC44" s="105"/>
      <c r="FD44" s="105"/>
      <c r="FE44" s="105"/>
      <c r="FF44" s="105"/>
      <c r="FG44" s="105"/>
      <c r="FH44" s="105"/>
      <c r="FI44" s="105"/>
      <c r="FJ44" s="106"/>
    </row>
    <row r="46" spans="1:166" s="7" customFormat="1" ht="24.75" customHeight="1">
      <c r="A46" s="186" t="s">
        <v>57</v>
      </c>
      <c r="B46" s="186"/>
      <c r="C46" s="186"/>
      <c r="D46" s="186"/>
      <c r="E46" s="186"/>
      <c r="F46" s="186"/>
      <c r="G46" s="186"/>
      <c r="H46" s="186"/>
      <c r="I46" s="186"/>
      <c r="J46" s="186"/>
      <c r="K46" s="186"/>
      <c r="L46" s="186"/>
      <c r="M46" s="186"/>
      <c r="N46" s="186"/>
      <c r="O46" s="186"/>
      <c r="P46" s="186"/>
      <c r="Q46" s="186"/>
      <c r="R46" s="186"/>
      <c r="S46" s="186"/>
      <c r="T46" s="186"/>
      <c r="U46" s="186"/>
      <c r="V46" s="186"/>
      <c r="W46" s="186"/>
      <c r="X46" s="186"/>
      <c r="Y46" s="186"/>
      <c r="Z46" s="186"/>
      <c r="AA46" s="186"/>
      <c r="AB46" s="186"/>
      <c r="AC46" s="186"/>
      <c r="AD46" s="186"/>
      <c r="AE46" s="186"/>
      <c r="AF46" s="186"/>
      <c r="AG46" s="186"/>
      <c r="AH46" s="186"/>
      <c r="AI46" s="186"/>
      <c r="AJ46" s="186"/>
      <c r="AK46" s="186"/>
      <c r="AL46" s="186"/>
      <c r="AM46" s="186"/>
      <c r="AN46" s="186"/>
      <c r="AO46" s="186"/>
      <c r="AP46" s="186"/>
      <c r="AQ46" s="186"/>
      <c r="AR46" s="186"/>
      <c r="AS46" s="186"/>
      <c r="AT46" s="186"/>
      <c r="AU46" s="186"/>
      <c r="AV46" s="186"/>
      <c r="AW46" s="186"/>
      <c r="AX46" s="186"/>
      <c r="AY46" s="186"/>
      <c r="AZ46" s="186"/>
      <c r="BA46" s="186"/>
      <c r="BB46" s="186"/>
      <c r="BC46" s="186"/>
      <c r="BD46" s="186"/>
      <c r="BE46" s="186"/>
      <c r="BF46" s="186"/>
      <c r="BG46" s="186"/>
      <c r="BH46" s="186"/>
      <c r="BI46" s="186"/>
      <c r="BJ46" s="186"/>
      <c r="BK46" s="186"/>
      <c r="BL46" s="186"/>
      <c r="BM46" s="186"/>
      <c r="BN46" s="186"/>
      <c r="BO46" s="186"/>
      <c r="BP46" s="186"/>
      <c r="BQ46" s="186"/>
      <c r="BR46" s="186"/>
      <c r="BS46" s="186"/>
      <c r="BT46" s="186"/>
      <c r="BU46" s="186"/>
      <c r="BV46" s="186"/>
      <c r="BW46" s="186"/>
      <c r="BX46" s="186"/>
      <c r="BY46" s="186"/>
      <c r="BZ46" s="186"/>
      <c r="CA46" s="186"/>
      <c r="CB46" s="186"/>
      <c r="CC46" s="186"/>
      <c r="CD46" s="186"/>
      <c r="CE46" s="186"/>
      <c r="CF46" s="186"/>
      <c r="CG46" s="186"/>
      <c r="CH46" s="186"/>
      <c r="CI46" s="186"/>
      <c r="CJ46" s="186"/>
      <c r="CK46" s="186"/>
      <c r="CL46" s="186"/>
      <c r="CM46" s="186"/>
      <c r="CN46" s="186"/>
      <c r="CO46" s="186"/>
      <c r="CP46" s="186"/>
      <c r="CQ46" s="186"/>
      <c r="CR46" s="186"/>
      <c r="CS46" s="186"/>
      <c r="CT46" s="186"/>
      <c r="CU46" s="186"/>
      <c r="CV46" s="186"/>
      <c r="CW46" s="186"/>
      <c r="CX46" s="186"/>
      <c r="CY46" s="186"/>
      <c r="CZ46" s="186"/>
      <c r="DA46" s="186"/>
      <c r="DB46" s="186"/>
      <c r="DC46" s="186"/>
      <c r="DD46" s="186"/>
      <c r="DE46" s="186"/>
      <c r="DF46" s="186"/>
      <c r="DG46" s="186"/>
      <c r="DH46" s="186"/>
      <c r="DI46" s="186"/>
      <c r="DJ46" s="186"/>
      <c r="DK46" s="186"/>
      <c r="DL46" s="186"/>
      <c r="DM46" s="186"/>
      <c r="DN46" s="186"/>
      <c r="DO46" s="186"/>
      <c r="DP46" s="186"/>
      <c r="DQ46" s="186"/>
      <c r="DR46" s="186"/>
      <c r="DS46" s="186"/>
      <c r="DT46" s="186"/>
      <c r="DU46" s="186"/>
      <c r="DV46" s="186"/>
      <c r="DW46" s="186"/>
      <c r="DX46" s="186"/>
      <c r="DY46" s="186"/>
      <c r="DZ46" s="186"/>
      <c r="EA46" s="186"/>
      <c r="EB46" s="186"/>
      <c r="EC46" s="186"/>
      <c r="ED46" s="186"/>
      <c r="EE46" s="186"/>
      <c r="EF46" s="186"/>
      <c r="EG46" s="186"/>
      <c r="EH46" s="186"/>
      <c r="EI46" s="186"/>
      <c r="EJ46" s="186"/>
      <c r="EK46" s="186"/>
      <c r="EL46" s="186"/>
      <c r="EM46" s="186"/>
      <c r="EN46" s="186"/>
      <c r="EO46" s="186"/>
      <c r="EP46" s="186"/>
      <c r="EQ46" s="186"/>
      <c r="ER46" s="186"/>
      <c r="ES46" s="186"/>
      <c r="ET46" s="186"/>
      <c r="EU46" s="186"/>
      <c r="EV46" s="186"/>
      <c r="EW46" s="186"/>
      <c r="EX46" s="186"/>
      <c r="EY46" s="186"/>
      <c r="EZ46" s="186"/>
      <c r="FA46" s="186"/>
      <c r="FB46" s="186"/>
      <c r="FC46" s="186"/>
      <c r="FD46" s="186"/>
      <c r="FE46" s="186"/>
      <c r="FF46" s="186"/>
      <c r="FG46" s="186"/>
      <c r="FH46" s="186"/>
      <c r="FI46" s="186"/>
      <c r="FJ46" s="186"/>
    </row>
    <row r="47" ht="3" customHeight="1"/>
  </sheetData>
  <sheetProtection/>
  <mergeCells count="529">
    <mergeCell ref="DZ22:EH22"/>
    <mergeCell ref="EI22:ES22"/>
    <mergeCell ref="ET22:FA22"/>
    <mergeCell ref="FB22:FJ22"/>
    <mergeCell ref="BQ22:CD22"/>
    <mergeCell ref="CE22:CO22"/>
    <mergeCell ref="CP22:CW22"/>
    <mergeCell ref="CX22:DF22"/>
    <mergeCell ref="DG22:DQ22"/>
    <mergeCell ref="DR22:DY22"/>
    <mergeCell ref="A22:T22"/>
    <mergeCell ref="U22:AC22"/>
    <mergeCell ref="AD22:AL22"/>
    <mergeCell ref="AM22:AU22"/>
    <mergeCell ref="AV22:BG22"/>
    <mergeCell ref="BH22:BP22"/>
    <mergeCell ref="EI21:ES21"/>
    <mergeCell ref="ET21:FA21"/>
    <mergeCell ref="FB21:FJ21"/>
    <mergeCell ref="BQ21:CD21"/>
    <mergeCell ref="CE21:CO21"/>
    <mergeCell ref="CP21:CW21"/>
    <mergeCell ref="CX21:DF21"/>
    <mergeCell ref="DG21:DQ21"/>
    <mergeCell ref="DR21:DY21"/>
    <mergeCell ref="U21:AC21"/>
    <mergeCell ref="AD21:AL21"/>
    <mergeCell ref="AM21:AU21"/>
    <mergeCell ref="AV21:BG21"/>
    <mergeCell ref="BH21:BP21"/>
    <mergeCell ref="DZ21:EH21"/>
    <mergeCell ref="DZ29:EH29"/>
    <mergeCell ref="EI29:ES29"/>
    <mergeCell ref="ET29:FA29"/>
    <mergeCell ref="FB29:FJ29"/>
    <mergeCell ref="BQ29:CD29"/>
    <mergeCell ref="CE29:CO29"/>
    <mergeCell ref="CP29:CW29"/>
    <mergeCell ref="CX29:DF29"/>
    <mergeCell ref="DG29:DQ29"/>
    <mergeCell ref="DR29:DY29"/>
    <mergeCell ref="DZ26:EH26"/>
    <mergeCell ref="EI26:ES26"/>
    <mergeCell ref="ET26:FA26"/>
    <mergeCell ref="FB26:FJ26"/>
    <mergeCell ref="A29:T29"/>
    <mergeCell ref="U29:AC29"/>
    <mergeCell ref="AD29:AL29"/>
    <mergeCell ref="AM29:AU29"/>
    <mergeCell ref="AV29:BG29"/>
    <mergeCell ref="BH29:BP29"/>
    <mergeCell ref="ET25:FA25"/>
    <mergeCell ref="FB25:FJ25"/>
    <mergeCell ref="A26:T26"/>
    <mergeCell ref="U26:AC26"/>
    <mergeCell ref="AD26:AL26"/>
    <mergeCell ref="AM26:AU26"/>
    <mergeCell ref="CP26:CW26"/>
    <mergeCell ref="CX26:DF26"/>
    <mergeCell ref="DG26:DQ26"/>
    <mergeCell ref="DR26:DY26"/>
    <mergeCell ref="CP25:CW25"/>
    <mergeCell ref="CX25:DF25"/>
    <mergeCell ref="DG25:DQ25"/>
    <mergeCell ref="DR25:DY25"/>
    <mergeCell ref="DZ25:EH25"/>
    <mergeCell ref="EI25:ES25"/>
    <mergeCell ref="ET23:FA23"/>
    <mergeCell ref="FB23:FJ23"/>
    <mergeCell ref="A25:T25"/>
    <mergeCell ref="U25:AC25"/>
    <mergeCell ref="AD25:AL25"/>
    <mergeCell ref="AM25:AU25"/>
    <mergeCell ref="AV25:BG25"/>
    <mergeCell ref="BH25:BP25"/>
    <mergeCell ref="BQ25:CD25"/>
    <mergeCell ref="CE25:CO25"/>
    <mergeCell ref="CP23:CW23"/>
    <mergeCell ref="CX23:DF23"/>
    <mergeCell ref="DG23:DQ23"/>
    <mergeCell ref="DR23:DY23"/>
    <mergeCell ref="DZ23:EH23"/>
    <mergeCell ref="EI23:ES23"/>
    <mergeCell ref="ET20:FA20"/>
    <mergeCell ref="FB20:FJ20"/>
    <mergeCell ref="A23:T23"/>
    <mergeCell ref="U23:AC23"/>
    <mergeCell ref="AD23:AL23"/>
    <mergeCell ref="AM23:AU23"/>
    <mergeCell ref="AV23:BG23"/>
    <mergeCell ref="BH23:BP23"/>
    <mergeCell ref="BQ23:CD23"/>
    <mergeCell ref="CE23:CO23"/>
    <mergeCell ref="ET19:FA19"/>
    <mergeCell ref="FB19:FJ19"/>
    <mergeCell ref="A20:T20"/>
    <mergeCell ref="U20:AC20"/>
    <mergeCell ref="AD20:AL20"/>
    <mergeCell ref="AM20:AU20"/>
    <mergeCell ref="CP20:CW20"/>
    <mergeCell ref="CX20:DF20"/>
    <mergeCell ref="DR20:DY20"/>
    <mergeCell ref="DZ20:EH20"/>
    <mergeCell ref="CP19:CW19"/>
    <mergeCell ref="CX19:DF19"/>
    <mergeCell ref="DG19:DQ19"/>
    <mergeCell ref="DR19:DY19"/>
    <mergeCell ref="DZ19:EH19"/>
    <mergeCell ref="EI19:ES19"/>
    <mergeCell ref="ET18:FA18"/>
    <mergeCell ref="FB18:FJ18"/>
    <mergeCell ref="A19:T19"/>
    <mergeCell ref="U19:AC19"/>
    <mergeCell ref="AD19:AL19"/>
    <mergeCell ref="AM19:AU19"/>
    <mergeCell ref="AV19:BG19"/>
    <mergeCell ref="BH19:BP19"/>
    <mergeCell ref="BQ19:CD19"/>
    <mergeCell ref="CE19:CO19"/>
    <mergeCell ref="CP18:CW18"/>
    <mergeCell ref="CX18:DF18"/>
    <mergeCell ref="DG18:DQ18"/>
    <mergeCell ref="DR18:DY18"/>
    <mergeCell ref="DZ18:EH18"/>
    <mergeCell ref="EI18:ES18"/>
    <mergeCell ref="ET17:FA17"/>
    <mergeCell ref="FB17:FJ17"/>
    <mergeCell ref="A18:T18"/>
    <mergeCell ref="U18:AC18"/>
    <mergeCell ref="AD18:AL18"/>
    <mergeCell ref="AM18:AU18"/>
    <mergeCell ref="AV18:BG18"/>
    <mergeCell ref="BH18:BP18"/>
    <mergeCell ref="BQ18:CD18"/>
    <mergeCell ref="CE18:CO18"/>
    <mergeCell ref="CP17:CW17"/>
    <mergeCell ref="CX17:DF17"/>
    <mergeCell ref="DG17:DQ17"/>
    <mergeCell ref="DR17:DY17"/>
    <mergeCell ref="DZ17:EH17"/>
    <mergeCell ref="EI17:ES17"/>
    <mergeCell ref="ET16:FA16"/>
    <mergeCell ref="FB16:FJ16"/>
    <mergeCell ref="A17:T17"/>
    <mergeCell ref="U17:AC17"/>
    <mergeCell ref="AD17:AL17"/>
    <mergeCell ref="AM17:AU17"/>
    <mergeCell ref="AV17:BG17"/>
    <mergeCell ref="BH17:BP17"/>
    <mergeCell ref="BQ17:CD17"/>
    <mergeCell ref="CE17:CO17"/>
    <mergeCell ref="CP16:CW16"/>
    <mergeCell ref="CX16:DF16"/>
    <mergeCell ref="DG16:DQ16"/>
    <mergeCell ref="DR16:DY16"/>
    <mergeCell ref="DZ16:EH16"/>
    <mergeCell ref="EI16:ES16"/>
    <mergeCell ref="ET15:FA15"/>
    <mergeCell ref="FB15:FJ15"/>
    <mergeCell ref="A16:T16"/>
    <mergeCell ref="U16:AC16"/>
    <mergeCell ref="AD16:AL16"/>
    <mergeCell ref="AM16:AU16"/>
    <mergeCell ref="AV16:BG16"/>
    <mergeCell ref="BH16:BP16"/>
    <mergeCell ref="BQ16:CD16"/>
    <mergeCell ref="CE16:CO16"/>
    <mergeCell ref="CP15:CW15"/>
    <mergeCell ref="CX15:DF15"/>
    <mergeCell ref="DG15:DQ15"/>
    <mergeCell ref="DR15:DY15"/>
    <mergeCell ref="DZ15:EH15"/>
    <mergeCell ref="EI15:ES15"/>
    <mergeCell ref="ET14:FA14"/>
    <mergeCell ref="FB14:FJ14"/>
    <mergeCell ref="A15:T15"/>
    <mergeCell ref="U15:AC15"/>
    <mergeCell ref="AD15:AL15"/>
    <mergeCell ref="AM15:AU15"/>
    <mergeCell ref="AV15:BG15"/>
    <mergeCell ref="BH15:BP15"/>
    <mergeCell ref="BQ15:CD15"/>
    <mergeCell ref="CE15:CO15"/>
    <mergeCell ref="CP14:CW14"/>
    <mergeCell ref="CX14:DF14"/>
    <mergeCell ref="DG14:DQ14"/>
    <mergeCell ref="DR14:DY14"/>
    <mergeCell ref="DZ14:EH14"/>
    <mergeCell ref="EI14:ES14"/>
    <mergeCell ref="ET13:FA13"/>
    <mergeCell ref="FB13:FJ13"/>
    <mergeCell ref="A14:T14"/>
    <mergeCell ref="U14:AC14"/>
    <mergeCell ref="AD14:AL14"/>
    <mergeCell ref="AM14:AU14"/>
    <mergeCell ref="AV14:BG14"/>
    <mergeCell ref="BH14:BP14"/>
    <mergeCell ref="BQ14:CD14"/>
    <mergeCell ref="CE14:CO14"/>
    <mergeCell ref="CP13:CW13"/>
    <mergeCell ref="CX13:DF13"/>
    <mergeCell ref="DG13:DQ13"/>
    <mergeCell ref="DR13:DY13"/>
    <mergeCell ref="DZ13:EH13"/>
    <mergeCell ref="EI13:ES13"/>
    <mergeCell ref="ET12:FA12"/>
    <mergeCell ref="FB12:FJ12"/>
    <mergeCell ref="A13:T13"/>
    <mergeCell ref="U13:AC13"/>
    <mergeCell ref="AD13:AL13"/>
    <mergeCell ref="AM13:AU13"/>
    <mergeCell ref="AV13:BG13"/>
    <mergeCell ref="BH13:BP13"/>
    <mergeCell ref="BQ13:CD13"/>
    <mergeCell ref="CE13:CO13"/>
    <mergeCell ref="CP12:CW12"/>
    <mergeCell ref="CX12:DF12"/>
    <mergeCell ref="DG12:DQ12"/>
    <mergeCell ref="DR12:DY12"/>
    <mergeCell ref="DZ12:EH12"/>
    <mergeCell ref="EI12:ES12"/>
    <mergeCell ref="ET11:FA11"/>
    <mergeCell ref="FB11:FJ11"/>
    <mergeCell ref="A12:T12"/>
    <mergeCell ref="U12:AC12"/>
    <mergeCell ref="AD12:AL12"/>
    <mergeCell ref="AM12:AU12"/>
    <mergeCell ref="AV12:BG12"/>
    <mergeCell ref="BH12:BP12"/>
    <mergeCell ref="BQ12:CD12"/>
    <mergeCell ref="CE12:CO12"/>
    <mergeCell ref="CP11:CW11"/>
    <mergeCell ref="CX11:DF11"/>
    <mergeCell ref="DG11:DQ11"/>
    <mergeCell ref="DR11:DY11"/>
    <mergeCell ref="DZ11:EH11"/>
    <mergeCell ref="EI11:ES11"/>
    <mergeCell ref="ET10:FA10"/>
    <mergeCell ref="FB10:FJ10"/>
    <mergeCell ref="A11:T11"/>
    <mergeCell ref="U11:AC11"/>
    <mergeCell ref="AD11:AL11"/>
    <mergeCell ref="AM11:AU11"/>
    <mergeCell ref="AV11:BG11"/>
    <mergeCell ref="BH11:BP11"/>
    <mergeCell ref="BQ11:CD11"/>
    <mergeCell ref="CE11:CO11"/>
    <mergeCell ref="CP10:CW10"/>
    <mergeCell ref="CX10:DF10"/>
    <mergeCell ref="DG10:DQ10"/>
    <mergeCell ref="DR10:DY10"/>
    <mergeCell ref="DZ10:EH10"/>
    <mergeCell ref="EI10:ES10"/>
    <mergeCell ref="ET9:FA9"/>
    <mergeCell ref="FB9:FJ9"/>
    <mergeCell ref="A10:T10"/>
    <mergeCell ref="U10:AC10"/>
    <mergeCell ref="AD10:AL10"/>
    <mergeCell ref="AM10:AU10"/>
    <mergeCell ref="AV10:BG10"/>
    <mergeCell ref="BH10:BP10"/>
    <mergeCell ref="BQ10:CD10"/>
    <mergeCell ref="CE10:CO10"/>
    <mergeCell ref="BQ9:CD9"/>
    <mergeCell ref="CE9:CO9"/>
    <mergeCell ref="CP9:CW9"/>
    <mergeCell ref="CX9:DF9"/>
    <mergeCell ref="DG9:DQ9"/>
    <mergeCell ref="DR9:DY9"/>
    <mergeCell ref="A31:AC31"/>
    <mergeCell ref="AD31:AL31"/>
    <mergeCell ref="U4:AC7"/>
    <mergeCell ref="A30:T30"/>
    <mergeCell ref="U8:AC8"/>
    <mergeCell ref="U30:AC30"/>
    <mergeCell ref="A9:T9"/>
    <mergeCell ref="U9:AC9"/>
    <mergeCell ref="AD9:AL9"/>
    <mergeCell ref="A21:T21"/>
    <mergeCell ref="AD30:AL30"/>
    <mergeCell ref="BH7:BP7"/>
    <mergeCell ref="AV7:BG7"/>
    <mergeCell ref="AM7:AU7"/>
    <mergeCell ref="AD7:AL7"/>
    <mergeCell ref="A4:T7"/>
    <mergeCell ref="A8:T8"/>
    <mergeCell ref="AM9:AU9"/>
    <mergeCell ref="AV9:BG9"/>
    <mergeCell ref="BH9:BP9"/>
    <mergeCell ref="AM31:AU31"/>
    <mergeCell ref="AV31:BG31"/>
    <mergeCell ref="BH31:BP31"/>
    <mergeCell ref="BH30:BP30"/>
    <mergeCell ref="AV30:BG30"/>
    <mergeCell ref="AM30:AU30"/>
    <mergeCell ref="ET7:FA7"/>
    <mergeCell ref="FB7:FJ7"/>
    <mergeCell ref="DZ7:EH7"/>
    <mergeCell ref="EI7:ES7"/>
    <mergeCell ref="EY5:FJ5"/>
    <mergeCell ref="EI6:FJ6"/>
    <mergeCell ref="EI5:EU5"/>
    <mergeCell ref="EV5:EX5"/>
    <mergeCell ref="CX7:DF7"/>
    <mergeCell ref="DG7:DQ7"/>
    <mergeCell ref="DR7:DY7"/>
    <mergeCell ref="DG6:EH6"/>
    <mergeCell ref="DT5:DV5"/>
    <mergeCell ref="DW5:EH5"/>
    <mergeCell ref="ET39:FA39"/>
    <mergeCell ref="EI40:ES40"/>
    <mergeCell ref="ET40:FA40"/>
    <mergeCell ref="EI41:ES41"/>
    <mergeCell ref="ET41:FA41"/>
    <mergeCell ref="CE39:CO39"/>
    <mergeCell ref="CP39:CW39"/>
    <mergeCell ref="CX39:DF39"/>
    <mergeCell ref="DZ39:EH39"/>
    <mergeCell ref="EI39:ES39"/>
    <mergeCell ref="AD4:BP6"/>
    <mergeCell ref="BQ4:CD7"/>
    <mergeCell ref="CE4:FJ4"/>
    <mergeCell ref="CE5:CQ5"/>
    <mergeCell ref="CR5:CT5"/>
    <mergeCell ref="CU5:DF5"/>
    <mergeCell ref="DG5:DS5"/>
    <mergeCell ref="CE7:CO7"/>
    <mergeCell ref="CP7:CW7"/>
    <mergeCell ref="CE6:DF6"/>
    <mergeCell ref="AD8:AL8"/>
    <mergeCell ref="AM8:AU8"/>
    <mergeCell ref="AV8:BG8"/>
    <mergeCell ref="BH8:BP8"/>
    <mergeCell ref="BQ8:CD8"/>
    <mergeCell ref="CE8:CO8"/>
    <mergeCell ref="DG8:DQ8"/>
    <mergeCell ref="DR8:DY8"/>
    <mergeCell ref="BQ30:CD30"/>
    <mergeCell ref="CE30:CO30"/>
    <mergeCell ref="CP30:CW30"/>
    <mergeCell ref="CX30:DF30"/>
    <mergeCell ref="DG30:DQ30"/>
    <mergeCell ref="DR30:DY30"/>
    <mergeCell ref="CP8:CW8"/>
    <mergeCell ref="CX8:DF8"/>
    <mergeCell ref="ET30:FA30"/>
    <mergeCell ref="FB30:FJ30"/>
    <mergeCell ref="ET8:FA8"/>
    <mergeCell ref="FB8:FJ8"/>
    <mergeCell ref="DZ30:EH30"/>
    <mergeCell ref="EI30:ES30"/>
    <mergeCell ref="DZ8:EH8"/>
    <mergeCell ref="EI8:ES8"/>
    <mergeCell ref="DZ9:EH9"/>
    <mergeCell ref="EI9:ES9"/>
    <mergeCell ref="EI31:ES31"/>
    <mergeCell ref="ET31:FA31"/>
    <mergeCell ref="DG31:DQ31"/>
    <mergeCell ref="DR31:DY31"/>
    <mergeCell ref="DZ31:EH31"/>
    <mergeCell ref="BQ31:CD31"/>
    <mergeCell ref="CE31:CO31"/>
    <mergeCell ref="CP31:CW31"/>
    <mergeCell ref="CX31:DF31"/>
    <mergeCell ref="FB31:FJ31"/>
    <mergeCell ref="BQ32:CD32"/>
    <mergeCell ref="CE32:CO32"/>
    <mergeCell ref="CP32:CW32"/>
    <mergeCell ref="CX32:DF32"/>
    <mergeCell ref="DG32:DQ32"/>
    <mergeCell ref="DR32:DY32"/>
    <mergeCell ref="DZ32:EH32"/>
    <mergeCell ref="EI32:ES32"/>
    <mergeCell ref="ET32:FA32"/>
    <mergeCell ref="A2:FJ2"/>
    <mergeCell ref="A36:T39"/>
    <mergeCell ref="U36:AC39"/>
    <mergeCell ref="AD36:BP38"/>
    <mergeCell ref="BQ36:CD39"/>
    <mergeCell ref="CE36:FJ36"/>
    <mergeCell ref="CE37:CQ37"/>
    <mergeCell ref="CR37:CT37"/>
    <mergeCell ref="CU37:DF37"/>
    <mergeCell ref="FB32:FJ32"/>
    <mergeCell ref="EY37:FJ37"/>
    <mergeCell ref="CE38:DF38"/>
    <mergeCell ref="DG38:EH38"/>
    <mergeCell ref="EI38:FJ38"/>
    <mergeCell ref="DT37:DV37"/>
    <mergeCell ref="DW37:EH37"/>
    <mergeCell ref="EI37:EU37"/>
    <mergeCell ref="EV37:EX37"/>
    <mergeCell ref="DG37:DS37"/>
    <mergeCell ref="DR39:DY39"/>
    <mergeCell ref="CX40:DF40"/>
    <mergeCell ref="DG40:DQ40"/>
    <mergeCell ref="DR40:DY40"/>
    <mergeCell ref="AD39:AL39"/>
    <mergeCell ref="AM39:AU39"/>
    <mergeCell ref="AV39:BG39"/>
    <mergeCell ref="BH39:BP39"/>
    <mergeCell ref="BH40:BP40"/>
    <mergeCell ref="BQ40:CD40"/>
    <mergeCell ref="DZ40:EH40"/>
    <mergeCell ref="FB39:FJ39"/>
    <mergeCell ref="A40:T40"/>
    <mergeCell ref="U40:AC40"/>
    <mergeCell ref="AD40:AL40"/>
    <mergeCell ref="AM40:AU40"/>
    <mergeCell ref="AV40:BG40"/>
    <mergeCell ref="CE40:CO40"/>
    <mergeCell ref="CP40:CW40"/>
    <mergeCell ref="DG39:DQ39"/>
    <mergeCell ref="DR41:DY41"/>
    <mergeCell ref="DZ41:EH41"/>
    <mergeCell ref="FB40:FJ40"/>
    <mergeCell ref="A41:T41"/>
    <mergeCell ref="U41:AC41"/>
    <mergeCell ref="AD41:AL41"/>
    <mergeCell ref="AM41:AU41"/>
    <mergeCell ref="AV41:BG41"/>
    <mergeCell ref="BH41:BP41"/>
    <mergeCell ref="BQ41:CD41"/>
    <mergeCell ref="BH42:BP42"/>
    <mergeCell ref="BQ42:CD42"/>
    <mergeCell ref="CE42:CO42"/>
    <mergeCell ref="CP42:CW42"/>
    <mergeCell ref="CX41:DF41"/>
    <mergeCell ref="DG41:DQ41"/>
    <mergeCell ref="CE41:CO41"/>
    <mergeCell ref="CP41:CW41"/>
    <mergeCell ref="CX42:DF42"/>
    <mergeCell ref="DG42:DQ42"/>
    <mergeCell ref="CE43:CO43"/>
    <mergeCell ref="DR42:DY42"/>
    <mergeCell ref="DZ42:EH42"/>
    <mergeCell ref="FB41:FJ41"/>
    <mergeCell ref="A42:T42"/>
    <mergeCell ref="U42:AC42"/>
    <mergeCell ref="AD42:AL42"/>
    <mergeCell ref="AM42:AU42"/>
    <mergeCell ref="AV42:BG42"/>
    <mergeCell ref="EI42:ES42"/>
    <mergeCell ref="A43:AC43"/>
    <mergeCell ref="AD43:AL43"/>
    <mergeCell ref="AM43:AU43"/>
    <mergeCell ref="AV43:BG43"/>
    <mergeCell ref="BH43:BP43"/>
    <mergeCell ref="BQ43:CD43"/>
    <mergeCell ref="FB43:FJ43"/>
    <mergeCell ref="CP43:CW43"/>
    <mergeCell ref="CX43:DF43"/>
    <mergeCell ref="DG43:DQ43"/>
    <mergeCell ref="DR43:DY43"/>
    <mergeCell ref="FB42:FJ42"/>
    <mergeCell ref="ET42:FA42"/>
    <mergeCell ref="A46:FJ46"/>
    <mergeCell ref="DG44:DQ44"/>
    <mergeCell ref="DR44:DY44"/>
    <mergeCell ref="DZ44:EH44"/>
    <mergeCell ref="EI44:ES44"/>
    <mergeCell ref="BQ44:CD44"/>
    <mergeCell ref="CE44:CO44"/>
    <mergeCell ref="CP44:CW44"/>
    <mergeCell ref="CX44:DF44"/>
    <mergeCell ref="BQ26:CD26"/>
    <mergeCell ref="CE26:CO26"/>
    <mergeCell ref="AV26:BG26"/>
    <mergeCell ref="BH26:BP26"/>
    <mergeCell ref="ET44:FA44"/>
    <mergeCell ref="FB44:FJ44"/>
    <mergeCell ref="A34:FJ34"/>
    <mergeCell ref="DZ43:EH43"/>
    <mergeCell ref="EI43:ES43"/>
    <mergeCell ref="ET43:FA43"/>
    <mergeCell ref="A27:T27"/>
    <mergeCell ref="U27:AC27"/>
    <mergeCell ref="AD27:AL27"/>
    <mergeCell ref="AM27:AU27"/>
    <mergeCell ref="AV27:BG27"/>
    <mergeCell ref="BH27:BP27"/>
    <mergeCell ref="BQ27:CD27"/>
    <mergeCell ref="CE27:CO27"/>
    <mergeCell ref="CP27:CW27"/>
    <mergeCell ref="CX27:DF27"/>
    <mergeCell ref="DG27:DQ27"/>
    <mergeCell ref="DR27:DY27"/>
    <mergeCell ref="DZ27:EH27"/>
    <mergeCell ref="EI27:ES27"/>
    <mergeCell ref="ET27:FA27"/>
    <mergeCell ref="FB27:FJ27"/>
    <mergeCell ref="A28:T28"/>
    <mergeCell ref="U28:AC28"/>
    <mergeCell ref="AD28:AL28"/>
    <mergeCell ref="AM28:AU28"/>
    <mergeCell ref="AV28:BG28"/>
    <mergeCell ref="BH28:BP28"/>
    <mergeCell ref="DZ28:EH28"/>
    <mergeCell ref="EI28:ES28"/>
    <mergeCell ref="ET28:FA28"/>
    <mergeCell ref="FB28:FJ28"/>
    <mergeCell ref="BQ28:CD28"/>
    <mergeCell ref="CE28:CO28"/>
    <mergeCell ref="CP28:CW28"/>
    <mergeCell ref="CX28:DF28"/>
    <mergeCell ref="DG28:DQ28"/>
    <mergeCell ref="DR28:DY28"/>
    <mergeCell ref="EI20:ES20"/>
    <mergeCell ref="BQ20:CD20"/>
    <mergeCell ref="CE20:CO20"/>
    <mergeCell ref="DG20:DQ20"/>
    <mergeCell ref="AV20:BG20"/>
    <mergeCell ref="BH20:BP20"/>
    <mergeCell ref="A24:T24"/>
    <mergeCell ref="U24:AC24"/>
    <mergeCell ref="AD24:AL24"/>
    <mergeCell ref="AM24:AU24"/>
    <mergeCell ref="AV24:BG24"/>
    <mergeCell ref="BH24:BP24"/>
    <mergeCell ref="DZ24:EH24"/>
    <mergeCell ref="EI24:ES24"/>
    <mergeCell ref="ET24:FA24"/>
    <mergeCell ref="FB24:FJ24"/>
    <mergeCell ref="BQ24:CD24"/>
    <mergeCell ref="CE24:CO24"/>
    <mergeCell ref="CP24:CW24"/>
    <mergeCell ref="CX24:DF24"/>
    <mergeCell ref="DG24:DQ24"/>
    <mergeCell ref="DR24:DY24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scale="9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FJ64"/>
  <sheetViews>
    <sheetView view="pageBreakPreview" zoomScaleSheetLayoutView="100" zoomScalePageLayoutView="0" workbookViewId="0" topLeftCell="A22">
      <selection activeCell="V51" sqref="V51"/>
    </sheetView>
  </sheetViews>
  <sheetFormatPr defaultColWidth="0.875" defaultRowHeight="12.75"/>
  <cols>
    <col min="1" max="19" width="0.875" style="1" customWidth="1"/>
    <col min="20" max="20" width="20.00390625" style="1" customWidth="1"/>
    <col min="21" max="78" width="0.875" style="1" customWidth="1"/>
    <col min="79" max="79" width="0.5" style="1" customWidth="1"/>
    <col min="80" max="82" width="0.875" style="1" hidden="1" customWidth="1"/>
    <col min="83" max="16384" width="0.875" style="1" customWidth="1"/>
  </cols>
  <sheetData>
    <row r="1" ht="3" customHeight="1"/>
    <row r="2" spans="1:166" s="6" customFormat="1" ht="10.5">
      <c r="A2" s="108" t="s">
        <v>58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108"/>
      <c r="AV2" s="108"/>
      <c r="AW2" s="108"/>
      <c r="AX2" s="108"/>
      <c r="AY2" s="108"/>
      <c r="AZ2" s="108"/>
      <c r="BA2" s="108"/>
      <c r="BB2" s="108"/>
      <c r="BC2" s="108"/>
      <c r="BD2" s="108"/>
      <c r="BE2" s="108"/>
      <c r="BF2" s="108"/>
      <c r="BG2" s="108"/>
      <c r="BH2" s="108"/>
      <c r="BI2" s="108"/>
      <c r="BJ2" s="108"/>
      <c r="BK2" s="108"/>
      <c r="BL2" s="108"/>
      <c r="BM2" s="108"/>
      <c r="BN2" s="108"/>
      <c r="BO2" s="108"/>
      <c r="BP2" s="108"/>
      <c r="BQ2" s="108"/>
      <c r="BR2" s="108"/>
      <c r="BS2" s="108"/>
      <c r="BT2" s="108"/>
      <c r="BU2" s="108"/>
      <c r="BV2" s="108"/>
      <c r="BW2" s="108"/>
      <c r="BX2" s="108"/>
      <c r="BY2" s="108"/>
      <c r="BZ2" s="108"/>
      <c r="CA2" s="108"/>
      <c r="CB2" s="108"/>
      <c r="CC2" s="108"/>
      <c r="CD2" s="108"/>
      <c r="CE2" s="108"/>
      <c r="CF2" s="108"/>
      <c r="CG2" s="108"/>
      <c r="CH2" s="108"/>
      <c r="CI2" s="108"/>
      <c r="CJ2" s="108"/>
      <c r="CK2" s="108"/>
      <c r="CL2" s="108"/>
      <c r="CM2" s="108"/>
      <c r="CN2" s="108"/>
      <c r="CO2" s="108"/>
      <c r="CP2" s="108"/>
      <c r="CQ2" s="108"/>
      <c r="CR2" s="108"/>
      <c r="CS2" s="108"/>
      <c r="CT2" s="108"/>
      <c r="CU2" s="108"/>
      <c r="CV2" s="108"/>
      <c r="CW2" s="108"/>
      <c r="CX2" s="108"/>
      <c r="CY2" s="108"/>
      <c r="CZ2" s="108"/>
      <c r="DA2" s="108"/>
      <c r="DB2" s="108"/>
      <c r="DC2" s="108"/>
      <c r="DD2" s="108"/>
      <c r="DE2" s="108"/>
      <c r="DF2" s="108"/>
      <c r="DG2" s="108"/>
      <c r="DH2" s="108"/>
      <c r="DI2" s="108"/>
      <c r="DJ2" s="108"/>
      <c r="DK2" s="108"/>
      <c r="DL2" s="108"/>
      <c r="DM2" s="108"/>
      <c r="DN2" s="108"/>
      <c r="DO2" s="108"/>
      <c r="DP2" s="108"/>
      <c r="DQ2" s="108"/>
      <c r="DR2" s="108"/>
      <c r="DS2" s="108"/>
      <c r="DT2" s="108"/>
      <c r="DU2" s="108"/>
      <c r="DV2" s="108"/>
      <c r="DW2" s="108"/>
      <c r="DX2" s="108"/>
      <c r="DY2" s="108"/>
      <c r="DZ2" s="108"/>
      <c r="EA2" s="108"/>
      <c r="EB2" s="108"/>
      <c r="EC2" s="108"/>
      <c r="ED2" s="108"/>
      <c r="EE2" s="108"/>
      <c r="EF2" s="108"/>
      <c r="EG2" s="108"/>
      <c r="EH2" s="108"/>
      <c r="EI2" s="108"/>
      <c r="EJ2" s="108"/>
      <c r="EK2" s="108"/>
      <c r="EL2" s="108"/>
      <c r="EM2" s="108"/>
      <c r="EN2" s="108"/>
      <c r="EO2" s="108"/>
      <c r="EP2" s="108"/>
      <c r="EQ2" s="108"/>
      <c r="ER2" s="108"/>
      <c r="ES2" s="108"/>
      <c r="ET2" s="108"/>
      <c r="EU2" s="108"/>
      <c r="EV2" s="108"/>
      <c r="EW2" s="108"/>
      <c r="EX2" s="108"/>
      <c r="EY2" s="108"/>
      <c r="EZ2" s="108"/>
      <c r="FA2" s="108"/>
      <c r="FB2" s="108"/>
      <c r="FC2" s="108"/>
      <c r="FD2" s="108"/>
      <c r="FE2" s="108"/>
      <c r="FF2" s="108"/>
      <c r="FG2" s="108"/>
      <c r="FH2" s="108"/>
      <c r="FI2" s="108"/>
      <c r="FJ2" s="108"/>
    </row>
    <row r="4" spans="1:166" s="21" customFormat="1" ht="19.5" customHeight="1">
      <c r="A4" s="124" t="s">
        <v>0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36" t="s">
        <v>55</v>
      </c>
      <c r="V4" s="130"/>
      <c r="W4" s="130"/>
      <c r="X4" s="130"/>
      <c r="Y4" s="130"/>
      <c r="Z4" s="130"/>
      <c r="AA4" s="130"/>
      <c r="AB4" s="130"/>
      <c r="AC4" s="131"/>
      <c r="AD4" s="130" t="s">
        <v>34</v>
      </c>
      <c r="AE4" s="130"/>
      <c r="AF4" s="130"/>
      <c r="AG4" s="130"/>
      <c r="AH4" s="130"/>
      <c r="AI4" s="130"/>
      <c r="AJ4" s="130"/>
      <c r="AK4" s="130"/>
      <c r="AL4" s="130"/>
      <c r="AM4" s="130"/>
      <c r="AN4" s="130"/>
      <c r="AO4" s="130"/>
      <c r="AP4" s="130"/>
      <c r="AQ4" s="130"/>
      <c r="AR4" s="130"/>
      <c r="AS4" s="130"/>
      <c r="AT4" s="130"/>
      <c r="AU4" s="130"/>
      <c r="AV4" s="130"/>
      <c r="AW4" s="130"/>
      <c r="AX4" s="130"/>
      <c r="AY4" s="130"/>
      <c r="AZ4" s="130"/>
      <c r="BA4" s="130"/>
      <c r="BB4" s="130"/>
      <c r="BC4" s="130"/>
      <c r="BD4" s="130"/>
      <c r="BE4" s="130"/>
      <c r="BF4" s="130"/>
      <c r="BG4" s="130"/>
      <c r="BH4" s="130"/>
      <c r="BI4" s="130"/>
      <c r="BJ4" s="130"/>
      <c r="BK4" s="130"/>
      <c r="BL4" s="130"/>
      <c r="BM4" s="130"/>
      <c r="BN4" s="130"/>
      <c r="BO4" s="130"/>
      <c r="BP4" s="131"/>
      <c r="BQ4" s="136" t="s">
        <v>36</v>
      </c>
      <c r="BR4" s="130"/>
      <c r="BS4" s="130"/>
      <c r="BT4" s="130"/>
      <c r="BU4" s="130"/>
      <c r="BV4" s="130"/>
      <c r="BW4" s="130"/>
      <c r="BX4" s="130"/>
      <c r="BY4" s="130"/>
      <c r="BZ4" s="130"/>
      <c r="CA4" s="130"/>
      <c r="CB4" s="130"/>
      <c r="CC4" s="130"/>
      <c r="CD4" s="131"/>
      <c r="CE4" s="116" t="s">
        <v>39</v>
      </c>
      <c r="CF4" s="117"/>
      <c r="CG4" s="117"/>
      <c r="CH4" s="117"/>
      <c r="CI4" s="117"/>
      <c r="CJ4" s="117"/>
      <c r="CK4" s="117"/>
      <c r="CL4" s="117"/>
      <c r="CM4" s="117"/>
      <c r="CN4" s="117"/>
      <c r="CO4" s="117"/>
      <c r="CP4" s="117"/>
      <c r="CQ4" s="117"/>
      <c r="CR4" s="117"/>
      <c r="CS4" s="117"/>
      <c r="CT4" s="117"/>
      <c r="CU4" s="117"/>
      <c r="CV4" s="117"/>
      <c r="CW4" s="117"/>
      <c r="CX4" s="117"/>
      <c r="CY4" s="117"/>
      <c r="CZ4" s="117"/>
      <c r="DA4" s="117"/>
      <c r="DB4" s="117"/>
      <c r="DC4" s="117"/>
      <c r="DD4" s="117"/>
      <c r="DE4" s="117"/>
      <c r="DF4" s="117"/>
      <c r="DG4" s="117"/>
      <c r="DH4" s="117"/>
      <c r="DI4" s="117"/>
      <c r="DJ4" s="117"/>
      <c r="DK4" s="117"/>
      <c r="DL4" s="117"/>
      <c r="DM4" s="117"/>
      <c r="DN4" s="117"/>
      <c r="DO4" s="117"/>
      <c r="DP4" s="117"/>
      <c r="DQ4" s="117"/>
      <c r="DR4" s="117"/>
      <c r="DS4" s="117"/>
      <c r="DT4" s="117"/>
      <c r="DU4" s="117"/>
      <c r="DV4" s="117"/>
      <c r="DW4" s="117"/>
      <c r="DX4" s="117"/>
      <c r="DY4" s="117"/>
      <c r="DZ4" s="117"/>
      <c r="EA4" s="117"/>
      <c r="EB4" s="117"/>
      <c r="EC4" s="117"/>
      <c r="ED4" s="117"/>
      <c r="EE4" s="117"/>
      <c r="EF4" s="117"/>
      <c r="EG4" s="117"/>
      <c r="EH4" s="117"/>
      <c r="EI4" s="117"/>
      <c r="EJ4" s="117"/>
      <c r="EK4" s="117"/>
      <c r="EL4" s="117"/>
      <c r="EM4" s="117"/>
      <c r="EN4" s="117"/>
      <c r="EO4" s="117"/>
      <c r="EP4" s="117"/>
      <c r="EQ4" s="117"/>
      <c r="ER4" s="117"/>
      <c r="ES4" s="117"/>
      <c r="ET4" s="117"/>
      <c r="EU4" s="117"/>
      <c r="EV4" s="117"/>
      <c r="EW4" s="117"/>
      <c r="EX4" s="117"/>
      <c r="EY4" s="117"/>
      <c r="EZ4" s="117"/>
      <c r="FA4" s="117"/>
      <c r="FB4" s="117"/>
      <c r="FC4" s="117"/>
      <c r="FD4" s="117"/>
      <c r="FE4" s="117"/>
      <c r="FF4" s="117"/>
      <c r="FG4" s="117"/>
      <c r="FH4" s="117"/>
      <c r="FI4" s="117"/>
      <c r="FJ4" s="117"/>
    </row>
    <row r="5" spans="1:166" s="21" customFormat="1" ht="19.5" customHeight="1">
      <c r="A5" s="124"/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37"/>
      <c r="V5" s="132"/>
      <c r="W5" s="132"/>
      <c r="X5" s="132"/>
      <c r="Y5" s="132"/>
      <c r="Z5" s="132"/>
      <c r="AA5" s="132"/>
      <c r="AB5" s="132"/>
      <c r="AC5" s="133"/>
      <c r="AD5" s="132"/>
      <c r="AE5" s="132"/>
      <c r="AF5" s="132"/>
      <c r="AG5" s="132"/>
      <c r="AH5" s="132"/>
      <c r="AI5" s="132"/>
      <c r="AJ5" s="132"/>
      <c r="AK5" s="132"/>
      <c r="AL5" s="132"/>
      <c r="AM5" s="132"/>
      <c r="AN5" s="132"/>
      <c r="AO5" s="132"/>
      <c r="AP5" s="132"/>
      <c r="AQ5" s="132"/>
      <c r="AR5" s="132"/>
      <c r="AS5" s="132"/>
      <c r="AT5" s="132"/>
      <c r="AU5" s="132"/>
      <c r="AV5" s="132"/>
      <c r="AW5" s="132"/>
      <c r="AX5" s="132"/>
      <c r="AY5" s="132"/>
      <c r="AZ5" s="132"/>
      <c r="BA5" s="132"/>
      <c r="BB5" s="132"/>
      <c r="BC5" s="132"/>
      <c r="BD5" s="132"/>
      <c r="BE5" s="132"/>
      <c r="BF5" s="132"/>
      <c r="BG5" s="132"/>
      <c r="BH5" s="132"/>
      <c r="BI5" s="132"/>
      <c r="BJ5" s="132"/>
      <c r="BK5" s="132"/>
      <c r="BL5" s="132"/>
      <c r="BM5" s="132"/>
      <c r="BN5" s="132"/>
      <c r="BO5" s="132"/>
      <c r="BP5" s="133"/>
      <c r="BQ5" s="137"/>
      <c r="BR5" s="132"/>
      <c r="BS5" s="132"/>
      <c r="BT5" s="132"/>
      <c r="BU5" s="132"/>
      <c r="BV5" s="132"/>
      <c r="BW5" s="132"/>
      <c r="BX5" s="132"/>
      <c r="BY5" s="132"/>
      <c r="BZ5" s="132"/>
      <c r="CA5" s="132"/>
      <c r="CB5" s="132"/>
      <c r="CC5" s="132"/>
      <c r="CD5" s="133"/>
      <c r="CE5" s="139" t="s">
        <v>47</v>
      </c>
      <c r="CF5" s="140"/>
      <c r="CG5" s="140"/>
      <c r="CH5" s="140"/>
      <c r="CI5" s="140"/>
      <c r="CJ5" s="140"/>
      <c r="CK5" s="140"/>
      <c r="CL5" s="140"/>
      <c r="CM5" s="140"/>
      <c r="CN5" s="140"/>
      <c r="CO5" s="140"/>
      <c r="CP5" s="140"/>
      <c r="CQ5" s="140"/>
      <c r="CR5" s="141"/>
      <c r="CS5" s="141"/>
      <c r="CT5" s="141"/>
      <c r="CU5" s="142" t="s">
        <v>27</v>
      </c>
      <c r="CV5" s="142"/>
      <c r="CW5" s="142"/>
      <c r="CX5" s="142"/>
      <c r="CY5" s="142"/>
      <c r="CZ5" s="142"/>
      <c r="DA5" s="142"/>
      <c r="DB5" s="142"/>
      <c r="DC5" s="142"/>
      <c r="DD5" s="142"/>
      <c r="DE5" s="142"/>
      <c r="DF5" s="143"/>
      <c r="DG5" s="139" t="s">
        <v>47</v>
      </c>
      <c r="DH5" s="140"/>
      <c r="DI5" s="140"/>
      <c r="DJ5" s="140"/>
      <c r="DK5" s="140"/>
      <c r="DL5" s="140"/>
      <c r="DM5" s="140"/>
      <c r="DN5" s="140"/>
      <c r="DO5" s="140"/>
      <c r="DP5" s="140"/>
      <c r="DQ5" s="140"/>
      <c r="DR5" s="140"/>
      <c r="DS5" s="140"/>
      <c r="DT5" s="141"/>
      <c r="DU5" s="141"/>
      <c r="DV5" s="141"/>
      <c r="DW5" s="142" t="s">
        <v>27</v>
      </c>
      <c r="DX5" s="142"/>
      <c r="DY5" s="142"/>
      <c r="DZ5" s="142"/>
      <c r="EA5" s="142"/>
      <c r="EB5" s="142"/>
      <c r="EC5" s="142"/>
      <c r="ED5" s="142"/>
      <c r="EE5" s="142"/>
      <c r="EF5" s="142"/>
      <c r="EG5" s="142"/>
      <c r="EH5" s="143"/>
      <c r="EI5" s="139" t="s">
        <v>47</v>
      </c>
      <c r="EJ5" s="140"/>
      <c r="EK5" s="140"/>
      <c r="EL5" s="140"/>
      <c r="EM5" s="140"/>
      <c r="EN5" s="140"/>
      <c r="EO5" s="140"/>
      <c r="EP5" s="140"/>
      <c r="EQ5" s="140"/>
      <c r="ER5" s="140"/>
      <c r="ES5" s="140"/>
      <c r="ET5" s="140"/>
      <c r="EU5" s="140"/>
      <c r="EV5" s="141"/>
      <c r="EW5" s="141"/>
      <c r="EX5" s="141"/>
      <c r="EY5" s="142" t="s">
        <v>27</v>
      </c>
      <c r="EZ5" s="142"/>
      <c r="FA5" s="142"/>
      <c r="FB5" s="142"/>
      <c r="FC5" s="142"/>
      <c r="FD5" s="142"/>
      <c r="FE5" s="142"/>
      <c r="FF5" s="142"/>
      <c r="FG5" s="142"/>
      <c r="FH5" s="142"/>
      <c r="FI5" s="142"/>
      <c r="FJ5" s="142"/>
    </row>
    <row r="6" spans="1:166" s="21" customFormat="1" ht="19.5" customHeight="1">
      <c r="A6" s="124"/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37"/>
      <c r="V6" s="132"/>
      <c r="W6" s="132"/>
      <c r="X6" s="132"/>
      <c r="Y6" s="132"/>
      <c r="Z6" s="132"/>
      <c r="AA6" s="132"/>
      <c r="AB6" s="132"/>
      <c r="AC6" s="133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134"/>
      <c r="AO6" s="134"/>
      <c r="AP6" s="134"/>
      <c r="AQ6" s="134"/>
      <c r="AR6" s="134"/>
      <c r="AS6" s="134"/>
      <c r="AT6" s="134"/>
      <c r="AU6" s="134"/>
      <c r="AV6" s="134"/>
      <c r="AW6" s="134"/>
      <c r="AX6" s="134"/>
      <c r="AY6" s="134"/>
      <c r="AZ6" s="134"/>
      <c r="BA6" s="134"/>
      <c r="BB6" s="134"/>
      <c r="BC6" s="134"/>
      <c r="BD6" s="134"/>
      <c r="BE6" s="134"/>
      <c r="BF6" s="134"/>
      <c r="BG6" s="134"/>
      <c r="BH6" s="134"/>
      <c r="BI6" s="134"/>
      <c r="BJ6" s="134"/>
      <c r="BK6" s="134"/>
      <c r="BL6" s="134"/>
      <c r="BM6" s="134"/>
      <c r="BN6" s="134"/>
      <c r="BO6" s="134"/>
      <c r="BP6" s="135"/>
      <c r="BQ6" s="137"/>
      <c r="BR6" s="132"/>
      <c r="BS6" s="132"/>
      <c r="BT6" s="132"/>
      <c r="BU6" s="132"/>
      <c r="BV6" s="132"/>
      <c r="BW6" s="132"/>
      <c r="BX6" s="132"/>
      <c r="BY6" s="132"/>
      <c r="BZ6" s="132"/>
      <c r="CA6" s="132"/>
      <c r="CB6" s="132"/>
      <c r="CC6" s="132"/>
      <c r="CD6" s="133"/>
      <c r="CE6" s="127" t="s">
        <v>44</v>
      </c>
      <c r="CF6" s="128"/>
      <c r="CG6" s="128"/>
      <c r="CH6" s="128"/>
      <c r="CI6" s="128"/>
      <c r="CJ6" s="128"/>
      <c r="CK6" s="128"/>
      <c r="CL6" s="128"/>
      <c r="CM6" s="128"/>
      <c r="CN6" s="128"/>
      <c r="CO6" s="128"/>
      <c r="CP6" s="128"/>
      <c r="CQ6" s="128"/>
      <c r="CR6" s="128"/>
      <c r="CS6" s="128"/>
      <c r="CT6" s="128"/>
      <c r="CU6" s="128"/>
      <c r="CV6" s="128"/>
      <c r="CW6" s="128"/>
      <c r="CX6" s="128"/>
      <c r="CY6" s="128"/>
      <c r="CZ6" s="128"/>
      <c r="DA6" s="128"/>
      <c r="DB6" s="128"/>
      <c r="DC6" s="128"/>
      <c r="DD6" s="128"/>
      <c r="DE6" s="128"/>
      <c r="DF6" s="129"/>
      <c r="DG6" s="127" t="s">
        <v>45</v>
      </c>
      <c r="DH6" s="128"/>
      <c r="DI6" s="128"/>
      <c r="DJ6" s="128"/>
      <c r="DK6" s="128"/>
      <c r="DL6" s="128"/>
      <c r="DM6" s="128"/>
      <c r="DN6" s="128"/>
      <c r="DO6" s="128"/>
      <c r="DP6" s="128"/>
      <c r="DQ6" s="128"/>
      <c r="DR6" s="128"/>
      <c r="DS6" s="128"/>
      <c r="DT6" s="128"/>
      <c r="DU6" s="128"/>
      <c r="DV6" s="128"/>
      <c r="DW6" s="128"/>
      <c r="DX6" s="128"/>
      <c r="DY6" s="128"/>
      <c r="DZ6" s="128"/>
      <c r="EA6" s="128"/>
      <c r="EB6" s="128"/>
      <c r="EC6" s="128"/>
      <c r="ED6" s="128"/>
      <c r="EE6" s="128"/>
      <c r="EF6" s="128"/>
      <c r="EG6" s="128"/>
      <c r="EH6" s="129"/>
      <c r="EI6" s="127" t="s">
        <v>46</v>
      </c>
      <c r="EJ6" s="128"/>
      <c r="EK6" s="128"/>
      <c r="EL6" s="128"/>
      <c r="EM6" s="128"/>
      <c r="EN6" s="128"/>
      <c r="EO6" s="128"/>
      <c r="EP6" s="128"/>
      <c r="EQ6" s="128"/>
      <c r="ER6" s="128"/>
      <c r="ES6" s="128"/>
      <c r="ET6" s="128"/>
      <c r="EU6" s="128"/>
      <c r="EV6" s="128"/>
      <c r="EW6" s="128"/>
      <c r="EX6" s="128"/>
      <c r="EY6" s="128"/>
      <c r="EZ6" s="128"/>
      <c r="FA6" s="128"/>
      <c r="FB6" s="128"/>
      <c r="FC6" s="128"/>
      <c r="FD6" s="128"/>
      <c r="FE6" s="128"/>
      <c r="FF6" s="128"/>
      <c r="FG6" s="128"/>
      <c r="FH6" s="128"/>
      <c r="FI6" s="128"/>
      <c r="FJ6" s="128"/>
    </row>
    <row r="7" spans="1:166" s="21" customFormat="1" ht="37.5" customHeight="1">
      <c r="A7" s="124"/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38"/>
      <c r="V7" s="134"/>
      <c r="W7" s="134"/>
      <c r="X7" s="134"/>
      <c r="Y7" s="134"/>
      <c r="Z7" s="134"/>
      <c r="AA7" s="134"/>
      <c r="AB7" s="134"/>
      <c r="AC7" s="135"/>
      <c r="AD7" s="124" t="s">
        <v>28</v>
      </c>
      <c r="AE7" s="124"/>
      <c r="AF7" s="124"/>
      <c r="AG7" s="124"/>
      <c r="AH7" s="124"/>
      <c r="AI7" s="124"/>
      <c r="AJ7" s="124"/>
      <c r="AK7" s="124"/>
      <c r="AL7" s="126"/>
      <c r="AM7" s="125" t="s">
        <v>29</v>
      </c>
      <c r="AN7" s="124"/>
      <c r="AO7" s="124"/>
      <c r="AP7" s="124"/>
      <c r="AQ7" s="124"/>
      <c r="AR7" s="124"/>
      <c r="AS7" s="124"/>
      <c r="AT7" s="124"/>
      <c r="AU7" s="126"/>
      <c r="AV7" s="125" t="s">
        <v>73</v>
      </c>
      <c r="AW7" s="124"/>
      <c r="AX7" s="124"/>
      <c r="AY7" s="124"/>
      <c r="AZ7" s="124"/>
      <c r="BA7" s="124"/>
      <c r="BB7" s="124"/>
      <c r="BC7" s="124"/>
      <c r="BD7" s="124"/>
      <c r="BE7" s="124"/>
      <c r="BF7" s="124"/>
      <c r="BG7" s="126"/>
      <c r="BH7" s="125" t="s">
        <v>35</v>
      </c>
      <c r="BI7" s="124"/>
      <c r="BJ7" s="124"/>
      <c r="BK7" s="124"/>
      <c r="BL7" s="124"/>
      <c r="BM7" s="124"/>
      <c r="BN7" s="124"/>
      <c r="BO7" s="124"/>
      <c r="BP7" s="126"/>
      <c r="BQ7" s="138"/>
      <c r="BR7" s="134"/>
      <c r="BS7" s="134"/>
      <c r="BT7" s="134"/>
      <c r="BU7" s="134"/>
      <c r="BV7" s="134"/>
      <c r="BW7" s="134"/>
      <c r="BX7" s="134"/>
      <c r="BY7" s="134"/>
      <c r="BZ7" s="134"/>
      <c r="CA7" s="134"/>
      <c r="CB7" s="134"/>
      <c r="CC7" s="134"/>
      <c r="CD7" s="135"/>
      <c r="CE7" s="125" t="s">
        <v>41</v>
      </c>
      <c r="CF7" s="124"/>
      <c r="CG7" s="124"/>
      <c r="CH7" s="124"/>
      <c r="CI7" s="124"/>
      <c r="CJ7" s="124"/>
      <c r="CK7" s="124"/>
      <c r="CL7" s="124"/>
      <c r="CM7" s="124"/>
      <c r="CN7" s="124"/>
      <c r="CO7" s="126"/>
      <c r="CP7" s="125" t="s">
        <v>1</v>
      </c>
      <c r="CQ7" s="124"/>
      <c r="CR7" s="124"/>
      <c r="CS7" s="124"/>
      <c r="CT7" s="124"/>
      <c r="CU7" s="124"/>
      <c r="CV7" s="124"/>
      <c r="CW7" s="126"/>
      <c r="CX7" s="124" t="s">
        <v>72</v>
      </c>
      <c r="CY7" s="124"/>
      <c r="CZ7" s="124"/>
      <c r="DA7" s="124"/>
      <c r="DB7" s="124"/>
      <c r="DC7" s="124"/>
      <c r="DD7" s="124"/>
      <c r="DE7" s="124"/>
      <c r="DF7" s="124"/>
      <c r="DG7" s="125" t="s">
        <v>41</v>
      </c>
      <c r="DH7" s="124"/>
      <c r="DI7" s="124"/>
      <c r="DJ7" s="124"/>
      <c r="DK7" s="124"/>
      <c r="DL7" s="124"/>
      <c r="DM7" s="124"/>
      <c r="DN7" s="124"/>
      <c r="DO7" s="124"/>
      <c r="DP7" s="124"/>
      <c r="DQ7" s="126"/>
      <c r="DR7" s="125" t="s">
        <v>1</v>
      </c>
      <c r="DS7" s="124"/>
      <c r="DT7" s="124"/>
      <c r="DU7" s="124"/>
      <c r="DV7" s="124"/>
      <c r="DW7" s="124"/>
      <c r="DX7" s="124"/>
      <c r="DY7" s="126"/>
      <c r="DZ7" s="124" t="s">
        <v>72</v>
      </c>
      <c r="EA7" s="124"/>
      <c r="EB7" s="124"/>
      <c r="EC7" s="124"/>
      <c r="ED7" s="124"/>
      <c r="EE7" s="124"/>
      <c r="EF7" s="124"/>
      <c r="EG7" s="124"/>
      <c r="EH7" s="124"/>
      <c r="EI7" s="125" t="s">
        <v>41</v>
      </c>
      <c r="EJ7" s="124"/>
      <c r="EK7" s="124"/>
      <c r="EL7" s="124"/>
      <c r="EM7" s="124"/>
      <c r="EN7" s="124"/>
      <c r="EO7" s="124"/>
      <c r="EP7" s="124"/>
      <c r="EQ7" s="124"/>
      <c r="ER7" s="124"/>
      <c r="ES7" s="126"/>
      <c r="ET7" s="125" t="s">
        <v>1</v>
      </c>
      <c r="EU7" s="124"/>
      <c r="EV7" s="124"/>
      <c r="EW7" s="124"/>
      <c r="EX7" s="124"/>
      <c r="EY7" s="124"/>
      <c r="EZ7" s="124"/>
      <c r="FA7" s="126"/>
      <c r="FB7" s="124" t="s">
        <v>72</v>
      </c>
      <c r="FC7" s="124"/>
      <c r="FD7" s="124"/>
      <c r="FE7" s="124"/>
      <c r="FF7" s="124"/>
      <c r="FG7" s="124"/>
      <c r="FH7" s="124"/>
      <c r="FI7" s="124"/>
      <c r="FJ7" s="124"/>
    </row>
    <row r="8" spans="1:166" s="21" customFormat="1" ht="11.25" thickBot="1">
      <c r="A8" s="203">
        <v>1</v>
      </c>
      <c r="B8" s="203"/>
      <c r="C8" s="203"/>
      <c r="D8" s="203"/>
      <c r="E8" s="203"/>
      <c r="F8" s="203"/>
      <c r="G8" s="203"/>
      <c r="H8" s="203"/>
      <c r="I8" s="203"/>
      <c r="J8" s="203"/>
      <c r="K8" s="203"/>
      <c r="L8" s="203"/>
      <c r="M8" s="203"/>
      <c r="N8" s="203"/>
      <c r="O8" s="203"/>
      <c r="P8" s="203"/>
      <c r="Q8" s="203"/>
      <c r="R8" s="203"/>
      <c r="S8" s="203"/>
      <c r="T8" s="204"/>
      <c r="U8" s="100">
        <v>2</v>
      </c>
      <c r="V8" s="101"/>
      <c r="W8" s="101"/>
      <c r="X8" s="101"/>
      <c r="Y8" s="101"/>
      <c r="Z8" s="101"/>
      <c r="AA8" s="101"/>
      <c r="AB8" s="101"/>
      <c r="AC8" s="102"/>
      <c r="AD8" s="101">
        <v>3</v>
      </c>
      <c r="AE8" s="101"/>
      <c r="AF8" s="101"/>
      <c r="AG8" s="101"/>
      <c r="AH8" s="101"/>
      <c r="AI8" s="101"/>
      <c r="AJ8" s="101"/>
      <c r="AK8" s="101"/>
      <c r="AL8" s="102"/>
      <c r="AM8" s="100">
        <v>4</v>
      </c>
      <c r="AN8" s="101"/>
      <c r="AO8" s="101"/>
      <c r="AP8" s="101"/>
      <c r="AQ8" s="101"/>
      <c r="AR8" s="101"/>
      <c r="AS8" s="101"/>
      <c r="AT8" s="101"/>
      <c r="AU8" s="102"/>
      <c r="AV8" s="100">
        <v>5</v>
      </c>
      <c r="AW8" s="101"/>
      <c r="AX8" s="101"/>
      <c r="AY8" s="101"/>
      <c r="AZ8" s="101"/>
      <c r="BA8" s="101"/>
      <c r="BB8" s="101"/>
      <c r="BC8" s="101"/>
      <c r="BD8" s="101"/>
      <c r="BE8" s="101"/>
      <c r="BF8" s="101"/>
      <c r="BG8" s="102"/>
      <c r="BH8" s="100">
        <v>6</v>
      </c>
      <c r="BI8" s="101"/>
      <c r="BJ8" s="101"/>
      <c r="BK8" s="101"/>
      <c r="BL8" s="101"/>
      <c r="BM8" s="101"/>
      <c r="BN8" s="101"/>
      <c r="BO8" s="101"/>
      <c r="BP8" s="102"/>
      <c r="BQ8" s="121">
        <v>7</v>
      </c>
      <c r="BR8" s="122"/>
      <c r="BS8" s="122"/>
      <c r="BT8" s="122"/>
      <c r="BU8" s="122"/>
      <c r="BV8" s="122"/>
      <c r="BW8" s="122"/>
      <c r="BX8" s="122"/>
      <c r="BY8" s="122"/>
      <c r="BZ8" s="122"/>
      <c r="CA8" s="122"/>
      <c r="CB8" s="122"/>
      <c r="CC8" s="122"/>
      <c r="CD8" s="123"/>
      <c r="CE8" s="121">
        <v>8</v>
      </c>
      <c r="CF8" s="122"/>
      <c r="CG8" s="122"/>
      <c r="CH8" s="122"/>
      <c r="CI8" s="122"/>
      <c r="CJ8" s="122"/>
      <c r="CK8" s="122"/>
      <c r="CL8" s="122"/>
      <c r="CM8" s="122"/>
      <c r="CN8" s="122"/>
      <c r="CO8" s="123"/>
      <c r="CP8" s="100">
        <v>9</v>
      </c>
      <c r="CQ8" s="101"/>
      <c r="CR8" s="101"/>
      <c r="CS8" s="101"/>
      <c r="CT8" s="101"/>
      <c r="CU8" s="101"/>
      <c r="CV8" s="101"/>
      <c r="CW8" s="102"/>
      <c r="CX8" s="101">
        <v>10</v>
      </c>
      <c r="CY8" s="101"/>
      <c r="CZ8" s="101"/>
      <c r="DA8" s="101"/>
      <c r="DB8" s="101"/>
      <c r="DC8" s="101"/>
      <c r="DD8" s="101"/>
      <c r="DE8" s="101"/>
      <c r="DF8" s="101"/>
      <c r="DG8" s="121">
        <v>11</v>
      </c>
      <c r="DH8" s="122"/>
      <c r="DI8" s="122"/>
      <c r="DJ8" s="122"/>
      <c r="DK8" s="122"/>
      <c r="DL8" s="122"/>
      <c r="DM8" s="122"/>
      <c r="DN8" s="122"/>
      <c r="DO8" s="122"/>
      <c r="DP8" s="122"/>
      <c r="DQ8" s="123"/>
      <c r="DR8" s="100">
        <v>12</v>
      </c>
      <c r="DS8" s="101"/>
      <c r="DT8" s="101"/>
      <c r="DU8" s="101"/>
      <c r="DV8" s="101"/>
      <c r="DW8" s="101"/>
      <c r="DX8" s="101"/>
      <c r="DY8" s="102"/>
      <c r="DZ8" s="101">
        <v>13</v>
      </c>
      <c r="EA8" s="101"/>
      <c r="EB8" s="101"/>
      <c r="EC8" s="101"/>
      <c r="ED8" s="101"/>
      <c r="EE8" s="101"/>
      <c r="EF8" s="101"/>
      <c r="EG8" s="101"/>
      <c r="EH8" s="101"/>
      <c r="EI8" s="121">
        <v>14</v>
      </c>
      <c r="EJ8" s="122"/>
      <c r="EK8" s="122"/>
      <c r="EL8" s="122"/>
      <c r="EM8" s="122"/>
      <c r="EN8" s="122"/>
      <c r="EO8" s="122"/>
      <c r="EP8" s="122"/>
      <c r="EQ8" s="122"/>
      <c r="ER8" s="122"/>
      <c r="ES8" s="123"/>
      <c r="ET8" s="100">
        <v>15</v>
      </c>
      <c r="EU8" s="101"/>
      <c r="EV8" s="101"/>
      <c r="EW8" s="101"/>
      <c r="EX8" s="101"/>
      <c r="EY8" s="101"/>
      <c r="EZ8" s="101"/>
      <c r="FA8" s="102"/>
      <c r="FB8" s="101">
        <v>16</v>
      </c>
      <c r="FC8" s="101"/>
      <c r="FD8" s="101"/>
      <c r="FE8" s="101"/>
      <c r="FF8" s="101"/>
      <c r="FG8" s="101"/>
      <c r="FH8" s="101"/>
      <c r="FI8" s="101"/>
      <c r="FJ8" s="101"/>
    </row>
    <row r="9" spans="1:166" s="21" customFormat="1" ht="12" customHeight="1" thickBot="1">
      <c r="A9" s="180"/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1"/>
      <c r="U9" s="120"/>
      <c r="V9" s="73"/>
      <c r="W9" s="73"/>
      <c r="X9" s="73"/>
      <c r="Y9" s="73"/>
      <c r="Z9" s="73"/>
      <c r="AA9" s="73"/>
      <c r="AB9" s="73"/>
      <c r="AC9" s="73"/>
      <c r="AD9" s="87"/>
      <c r="AE9" s="73"/>
      <c r="AF9" s="73"/>
      <c r="AG9" s="73"/>
      <c r="AH9" s="73"/>
      <c r="AI9" s="73"/>
      <c r="AJ9" s="73"/>
      <c r="AK9" s="73"/>
      <c r="AL9" s="74"/>
      <c r="AM9" s="87"/>
      <c r="AN9" s="73"/>
      <c r="AO9" s="73"/>
      <c r="AP9" s="73"/>
      <c r="AQ9" s="73"/>
      <c r="AR9" s="73"/>
      <c r="AS9" s="73"/>
      <c r="AT9" s="73"/>
      <c r="AU9" s="74"/>
      <c r="AV9" s="87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4"/>
      <c r="BH9" s="87"/>
      <c r="BI9" s="73"/>
      <c r="BJ9" s="73"/>
      <c r="BK9" s="73"/>
      <c r="BL9" s="73"/>
      <c r="BM9" s="73"/>
      <c r="BN9" s="73"/>
      <c r="BO9" s="73"/>
      <c r="BP9" s="74"/>
      <c r="BQ9" s="87"/>
      <c r="BR9" s="73"/>
      <c r="BS9" s="73"/>
      <c r="BT9" s="73"/>
      <c r="BU9" s="73"/>
      <c r="BV9" s="73"/>
      <c r="BW9" s="73"/>
      <c r="BX9" s="73"/>
      <c r="BY9" s="73"/>
      <c r="BZ9" s="73"/>
      <c r="CA9" s="73"/>
      <c r="CB9" s="73"/>
      <c r="CC9" s="73"/>
      <c r="CD9" s="74"/>
      <c r="CE9" s="70"/>
      <c r="CF9" s="71"/>
      <c r="CG9" s="71"/>
      <c r="CH9" s="71"/>
      <c r="CI9" s="71"/>
      <c r="CJ9" s="71"/>
      <c r="CK9" s="71"/>
      <c r="CL9" s="71"/>
      <c r="CM9" s="71"/>
      <c r="CN9" s="71"/>
      <c r="CO9" s="72"/>
      <c r="CP9" s="70"/>
      <c r="CQ9" s="71"/>
      <c r="CR9" s="71"/>
      <c r="CS9" s="71"/>
      <c r="CT9" s="71"/>
      <c r="CU9" s="71"/>
      <c r="CV9" s="71"/>
      <c r="CW9" s="72"/>
      <c r="CX9" s="73"/>
      <c r="CY9" s="73"/>
      <c r="CZ9" s="73"/>
      <c r="DA9" s="73"/>
      <c r="DB9" s="73"/>
      <c r="DC9" s="73"/>
      <c r="DD9" s="73"/>
      <c r="DE9" s="73"/>
      <c r="DF9" s="74"/>
      <c r="DG9" s="70"/>
      <c r="DH9" s="71"/>
      <c r="DI9" s="71"/>
      <c r="DJ9" s="71"/>
      <c r="DK9" s="71"/>
      <c r="DL9" s="71"/>
      <c r="DM9" s="71"/>
      <c r="DN9" s="71"/>
      <c r="DO9" s="71"/>
      <c r="DP9" s="71"/>
      <c r="DQ9" s="72"/>
      <c r="DR9" s="70"/>
      <c r="DS9" s="71"/>
      <c r="DT9" s="71"/>
      <c r="DU9" s="71"/>
      <c r="DV9" s="71"/>
      <c r="DW9" s="71"/>
      <c r="DX9" s="71"/>
      <c r="DY9" s="72"/>
      <c r="DZ9" s="73"/>
      <c r="EA9" s="73"/>
      <c r="EB9" s="73"/>
      <c r="EC9" s="73"/>
      <c r="ED9" s="73"/>
      <c r="EE9" s="73"/>
      <c r="EF9" s="73"/>
      <c r="EG9" s="73"/>
      <c r="EH9" s="74"/>
      <c r="EI9" s="70"/>
      <c r="EJ9" s="71"/>
      <c r="EK9" s="71"/>
      <c r="EL9" s="71"/>
      <c r="EM9" s="71"/>
      <c r="EN9" s="71"/>
      <c r="EO9" s="71"/>
      <c r="EP9" s="71"/>
      <c r="EQ9" s="71"/>
      <c r="ER9" s="71"/>
      <c r="ES9" s="72"/>
      <c r="ET9" s="70"/>
      <c r="EU9" s="71"/>
      <c r="EV9" s="71"/>
      <c r="EW9" s="71"/>
      <c r="EX9" s="71"/>
      <c r="EY9" s="71"/>
      <c r="EZ9" s="71"/>
      <c r="FA9" s="72"/>
      <c r="FB9" s="73"/>
      <c r="FC9" s="73"/>
      <c r="FD9" s="73"/>
      <c r="FE9" s="73"/>
      <c r="FF9" s="73"/>
      <c r="FG9" s="73"/>
      <c r="FH9" s="73"/>
      <c r="FI9" s="73"/>
      <c r="FJ9" s="74"/>
    </row>
    <row r="10" spans="1:166" s="21" customFormat="1" ht="11.25" thickBot="1">
      <c r="A10" s="180"/>
      <c r="B10" s="180"/>
      <c r="C10" s="180"/>
      <c r="D10" s="180"/>
      <c r="E10" s="180"/>
      <c r="F10" s="180"/>
      <c r="G10" s="180"/>
      <c r="H10" s="180"/>
      <c r="I10" s="180"/>
      <c r="J10" s="180"/>
      <c r="K10" s="180"/>
      <c r="L10" s="180"/>
      <c r="M10" s="180"/>
      <c r="N10" s="180"/>
      <c r="O10" s="180"/>
      <c r="P10" s="180"/>
      <c r="Q10" s="180"/>
      <c r="R10" s="180"/>
      <c r="S10" s="180"/>
      <c r="T10" s="181"/>
      <c r="U10" s="120"/>
      <c r="V10" s="73"/>
      <c r="W10" s="73"/>
      <c r="X10" s="73"/>
      <c r="Y10" s="73"/>
      <c r="Z10" s="73"/>
      <c r="AA10" s="73"/>
      <c r="AB10" s="73"/>
      <c r="AC10" s="73"/>
      <c r="AD10" s="87"/>
      <c r="AE10" s="73"/>
      <c r="AF10" s="73"/>
      <c r="AG10" s="73"/>
      <c r="AH10" s="73"/>
      <c r="AI10" s="73"/>
      <c r="AJ10" s="73"/>
      <c r="AK10" s="73"/>
      <c r="AL10" s="74"/>
      <c r="AM10" s="87"/>
      <c r="AN10" s="73"/>
      <c r="AO10" s="73"/>
      <c r="AP10" s="73"/>
      <c r="AQ10" s="73"/>
      <c r="AR10" s="73"/>
      <c r="AS10" s="73"/>
      <c r="AT10" s="73"/>
      <c r="AU10" s="74"/>
      <c r="AV10" s="87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4"/>
      <c r="BH10" s="87"/>
      <c r="BI10" s="73"/>
      <c r="BJ10" s="73"/>
      <c r="BK10" s="73"/>
      <c r="BL10" s="73"/>
      <c r="BM10" s="73"/>
      <c r="BN10" s="73"/>
      <c r="BO10" s="73"/>
      <c r="BP10" s="74"/>
      <c r="BQ10" s="87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4"/>
      <c r="CE10" s="70"/>
      <c r="CF10" s="71"/>
      <c r="CG10" s="71"/>
      <c r="CH10" s="71"/>
      <c r="CI10" s="71"/>
      <c r="CJ10" s="71"/>
      <c r="CK10" s="71"/>
      <c r="CL10" s="71"/>
      <c r="CM10" s="71"/>
      <c r="CN10" s="71"/>
      <c r="CO10" s="72"/>
      <c r="CP10" s="70"/>
      <c r="CQ10" s="71"/>
      <c r="CR10" s="71"/>
      <c r="CS10" s="71"/>
      <c r="CT10" s="71"/>
      <c r="CU10" s="71"/>
      <c r="CV10" s="71"/>
      <c r="CW10" s="72"/>
      <c r="CX10" s="73"/>
      <c r="CY10" s="73"/>
      <c r="CZ10" s="73"/>
      <c r="DA10" s="73"/>
      <c r="DB10" s="73"/>
      <c r="DC10" s="73"/>
      <c r="DD10" s="73"/>
      <c r="DE10" s="73"/>
      <c r="DF10" s="74"/>
      <c r="DG10" s="70"/>
      <c r="DH10" s="71"/>
      <c r="DI10" s="71"/>
      <c r="DJ10" s="71"/>
      <c r="DK10" s="71"/>
      <c r="DL10" s="71"/>
      <c r="DM10" s="71"/>
      <c r="DN10" s="71"/>
      <c r="DO10" s="71"/>
      <c r="DP10" s="71"/>
      <c r="DQ10" s="72"/>
      <c r="DR10" s="70"/>
      <c r="DS10" s="71"/>
      <c r="DT10" s="71"/>
      <c r="DU10" s="71"/>
      <c r="DV10" s="71"/>
      <c r="DW10" s="71"/>
      <c r="DX10" s="71"/>
      <c r="DY10" s="72"/>
      <c r="DZ10" s="73"/>
      <c r="EA10" s="73"/>
      <c r="EB10" s="73"/>
      <c r="EC10" s="73"/>
      <c r="ED10" s="73"/>
      <c r="EE10" s="73"/>
      <c r="EF10" s="73"/>
      <c r="EG10" s="73"/>
      <c r="EH10" s="74"/>
      <c r="EI10" s="70"/>
      <c r="EJ10" s="71"/>
      <c r="EK10" s="71"/>
      <c r="EL10" s="71"/>
      <c r="EM10" s="71"/>
      <c r="EN10" s="71"/>
      <c r="EO10" s="71"/>
      <c r="EP10" s="71"/>
      <c r="EQ10" s="71"/>
      <c r="ER10" s="71"/>
      <c r="ES10" s="72"/>
      <c r="ET10" s="70"/>
      <c r="EU10" s="71"/>
      <c r="EV10" s="71"/>
      <c r="EW10" s="71"/>
      <c r="EX10" s="71"/>
      <c r="EY10" s="71"/>
      <c r="EZ10" s="71"/>
      <c r="FA10" s="72"/>
      <c r="FB10" s="73"/>
      <c r="FC10" s="73"/>
      <c r="FD10" s="73"/>
      <c r="FE10" s="73"/>
      <c r="FF10" s="73"/>
      <c r="FG10" s="73"/>
      <c r="FH10" s="73"/>
      <c r="FI10" s="73"/>
      <c r="FJ10" s="74"/>
    </row>
    <row r="11" spans="1:166" s="21" customFormat="1" ht="11.25" thickBot="1">
      <c r="A11" s="180"/>
      <c r="B11" s="180"/>
      <c r="C11" s="180"/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0"/>
      <c r="R11" s="180"/>
      <c r="S11" s="180"/>
      <c r="T11" s="181"/>
      <c r="U11" s="120"/>
      <c r="V11" s="73"/>
      <c r="W11" s="73"/>
      <c r="X11" s="73"/>
      <c r="Y11" s="73"/>
      <c r="Z11" s="73"/>
      <c r="AA11" s="73"/>
      <c r="AB11" s="73"/>
      <c r="AC11" s="73"/>
      <c r="AD11" s="87"/>
      <c r="AE11" s="73"/>
      <c r="AF11" s="73"/>
      <c r="AG11" s="73"/>
      <c r="AH11" s="73"/>
      <c r="AI11" s="73"/>
      <c r="AJ11" s="73"/>
      <c r="AK11" s="73"/>
      <c r="AL11" s="74"/>
      <c r="AM11" s="87"/>
      <c r="AN11" s="73"/>
      <c r="AO11" s="73"/>
      <c r="AP11" s="73"/>
      <c r="AQ11" s="73"/>
      <c r="AR11" s="73"/>
      <c r="AS11" s="73"/>
      <c r="AT11" s="73"/>
      <c r="AU11" s="74"/>
      <c r="AV11" s="87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4"/>
      <c r="BH11" s="87"/>
      <c r="BI11" s="73"/>
      <c r="BJ11" s="73"/>
      <c r="BK11" s="73"/>
      <c r="BL11" s="73"/>
      <c r="BM11" s="73"/>
      <c r="BN11" s="73"/>
      <c r="BO11" s="73"/>
      <c r="BP11" s="74"/>
      <c r="BQ11" s="87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4"/>
      <c r="CE11" s="70"/>
      <c r="CF11" s="71"/>
      <c r="CG11" s="71"/>
      <c r="CH11" s="71"/>
      <c r="CI11" s="71"/>
      <c r="CJ11" s="71"/>
      <c r="CK11" s="71"/>
      <c r="CL11" s="71"/>
      <c r="CM11" s="71"/>
      <c r="CN11" s="71"/>
      <c r="CO11" s="72"/>
      <c r="CP11" s="70"/>
      <c r="CQ11" s="71"/>
      <c r="CR11" s="71"/>
      <c r="CS11" s="71"/>
      <c r="CT11" s="71"/>
      <c r="CU11" s="71"/>
      <c r="CV11" s="71"/>
      <c r="CW11" s="72"/>
      <c r="CX11" s="73"/>
      <c r="CY11" s="73"/>
      <c r="CZ11" s="73"/>
      <c r="DA11" s="73"/>
      <c r="DB11" s="73"/>
      <c r="DC11" s="73"/>
      <c r="DD11" s="73"/>
      <c r="DE11" s="73"/>
      <c r="DF11" s="74"/>
      <c r="DG11" s="70"/>
      <c r="DH11" s="71"/>
      <c r="DI11" s="71"/>
      <c r="DJ11" s="71"/>
      <c r="DK11" s="71"/>
      <c r="DL11" s="71"/>
      <c r="DM11" s="71"/>
      <c r="DN11" s="71"/>
      <c r="DO11" s="71"/>
      <c r="DP11" s="71"/>
      <c r="DQ11" s="72"/>
      <c r="DR11" s="70"/>
      <c r="DS11" s="71"/>
      <c r="DT11" s="71"/>
      <c r="DU11" s="71"/>
      <c r="DV11" s="71"/>
      <c r="DW11" s="71"/>
      <c r="DX11" s="71"/>
      <c r="DY11" s="72"/>
      <c r="DZ11" s="73"/>
      <c r="EA11" s="73"/>
      <c r="EB11" s="73"/>
      <c r="EC11" s="73"/>
      <c r="ED11" s="73"/>
      <c r="EE11" s="73"/>
      <c r="EF11" s="73"/>
      <c r="EG11" s="73"/>
      <c r="EH11" s="74"/>
      <c r="EI11" s="70"/>
      <c r="EJ11" s="71"/>
      <c r="EK11" s="71"/>
      <c r="EL11" s="71"/>
      <c r="EM11" s="71"/>
      <c r="EN11" s="71"/>
      <c r="EO11" s="71"/>
      <c r="EP11" s="71"/>
      <c r="EQ11" s="71"/>
      <c r="ER11" s="71"/>
      <c r="ES11" s="72"/>
      <c r="ET11" s="70"/>
      <c r="EU11" s="71"/>
      <c r="EV11" s="71"/>
      <c r="EW11" s="71"/>
      <c r="EX11" s="71"/>
      <c r="EY11" s="71"/>
      <c r="EZ11" s="71"/>
      <c r="FA11" s="72"/>
      <c r="FB11" s="73"/>
      <c r="FC11" s="73"/>
      <c r="FD11" s="73"/>
      <c r="FE11" s="73"/>
      <c r="FF11" s="73"/>
      <c r="FG11" s="73"/>
      <c r="FH11" s="73"/>
      <c r="FI11" s="73"/>
      <c r="FJ11" s="74"/>
    </row>
    <row r="12" spans="1:166" s="21" customFormat="1" ht="11.25" thickBot="1">
      <c r="A12" s="180"/>
      <c r="B12" s="180"/>
      <c r="C12" s="180"/>
      <c r="D12" s="180"/>
      <c r="E12" s="180"/>
      <c r="F12" s="180"/>
      <c r="G12" s="180"/>
      <c r="H12" s="180"/>
      <c r="I12" s="180"/>
      <c r="J12" s="180"/>
      <c r="K12" s="180"/>
      <c r="L12" s="180"/>
      <c r="M12" s="180"/>
      <c r="N12" s="180"/>
      <c r="O12" s="180"/>
      <c r="P12" s="180"/>
      <c r="Q12" s="180"/>
      <c r="R12" s="180"/>
      <c r="S12" s="180"/>
      <c r="T12" s="181"/>
      <c r="U12" s="120"/>
      <c r="V12" s="73"/>
      <c r="W12" s="73"/>
      <c r="X12" s="73"/>
      <c r="Y12" s="73"/>
      <c r="Z12" s="73"/>
      <c r="AA12" s="73"/>
      <c r="AB12" s="73"/>
      <c r="AC12" s="73"/>
      <c r="AD12" s="87"/>
      <c r="AE12" s="73"/>
      <c r="AF12" s="73"/>
      <c r="AG12" s="73"/>
      <c r="AH12" s="73"/>
      <c r="AI12" s="73"/>
      <c r="AJ12" s="73"/>
      <c r="AK12" s="73"/>
      <c r="AL12" s="74"/>
      <c r="AM12" s="87"/>
      <c r="AN12" s="73"/>
      <c r="AO12" s="73"/>
      <c r="AP12" s="73"/>
      <c r="AQ12" s="73"/>
      <c r="AR12" s="73"/>
      <c r="AS12" s="73"/>
      <c r="AT12" s="73"/>
      <c r="AU12" s="74"/>
      <c r="AV12" s="87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4"/>
      <c r="BH12" s="87"/>
      <c r="BI12" s="73"/>
      <c r="BJ12" s="73"/>
      <c r="BK12" s="73"/>
      <c r="BL12" s="73"/>
      <c r="BM12" s="73"/>
      <c r="BN12" s="73"/>
      <c r="BO12" s="73"/>
      <c r="BP12" s="74"/>
      <c r="BQ12" s="87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4"/>
      <c r="CE12" s="70"/>
      <c r="CF12" s="71"/>
      <c r="CG12" s="71"/>
      <c r="CH12" s="71"/>
      <c r="CI12" s="71"/>
      <c r="CJ12" s="71"/>
      <c r="CK12" s="71"/>
      <c r="CL12" s="71"/>
      <c r="CM12" s="71"/>
      <c r="CN12" s="71"/>
      <c r="CO12" s="72"/>
      <c r="CP12" s="70"/>
      <c r="CQ12" s="71"/>
      <c r="CR12" s="71"/>
      <c r="CS12" s="71"/>
      <c r="CT12" s="71"/>
      <c r="CU12" s="71"/>
      <c r="CV12" s="71"/>
      <c r="CW12" s="72"/>
      <c r="CX12" s="73"/>
      <c r="CY12" s="73"/>
      <c r="CZ12" s="73"/>
      <c r="DA12" s="73"/>
      <c r="DB12" s="73"/>
      <c r="DC12" s="73"/>
      <c r="DD12" s="73"/>
      <c r="DE12" s="73"/>
      <c r="DF12" s="74"/>
      <c r="DG12" s="70"/>
      <c r="DH12" s="71"/>
      <c r="DI12" s="71"/>
      <c r="DJ12" s="71"/>
      <c r="DK12" s="71"/>
      <c r="DL12" s="71"/>
      <c r="DM12" s="71"/>
      <c r="DN12" s="71"/>
      <c r="DO12" s="71"/>
      <c r="DP12" s="71"/>
      <c r="DQ12" s="72"/>
      <c r="DR12" s="70"/>
      <c r="DS12" s="71"/>
      <c r="DT12" s="71"/>
      <c r="DU12" s="71"/>
      <c r="DV12" s="71"/>
      <c r="DW12" s="71"/>
      <c r="DX12" s="71"/>
      <c r="DY12" s="72"/>
      <c r="DZ12" s="73"/>
      <c r="EA12" s="73"/>
      <c r="EB12" s="73"/>
      <c r="EC12" s="73"/>
      <c r="ED12" s="73"/>
      <c r="EE12" s="73"/>
      <c r="EF12" s="73"/>
      <c r="EG12" s="73"/>
      <c r="EH12" s="74"/>
      <c r="EI12" s="70"/>
      <c r="EJ12" s="71"/>
      <c r="EK12" s="71"/>
      <c r="EL12" s="71"/>
      <c r="EM12" s="71"/>
      <c r="EN12" s="71"/>
      <c r="EO12" s="71"/>
      <c r="EP12" s="71"/>
      <c r="EQ12" s="71"/>
      <c r="ER12" s="71"/>
      <c r="ES12" s="72"/>
      <c r="ET12" s="70"/>
      <c r="EU12" s="71"/>
      <c r="EV12" s="71"/>
      <c r="EW12" s="71"/>
      <c r="EX12" s="71"/>
      <c r="EY12" s="71"/>
      <c r="EZ12" s="71"/>
      <c r="FA12" s="72"/>
      <c r="FB12" s="73"/>
      <c r="FC12" s="73"/>
      <c r="FD12" s="73"/>
      <c r="FE12" s="73"/>
      <c r="FF12" s="73"/>
      <c r="FG12" s="73"/>
      <c r="FH12" s="73"/>
      <c r="FI12" s="73"/>
      <c r="FJ12" s="74"/>
    </row>
    <row r="13" spans="1:166" s="21" customFormat="1" ht="11.25" thickBot="1">
      <c r="A13" s="180"/>
      <c r="B13" s="180"/>
      <c r="C13" s="180"/>
      <c r="D13" s="180"/>
      <c r="E13" s="180"/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180"/>
      <c r="S13" s="180"/>
      <c r="T13" s="181"/>
      <c r="U13" s="120"/>
      <c r="V13" s="73"/>
      <c r="W13" s="73"/>
      <c r="X13" s="73"/>
      <c r="Y13" s="73"/>
      <c r="Z13" s="73"/>
      <c r="AA13" s="73"/>
      <c r="AB13" s="73"/>
      <c r="AC13" s="73"/>
      <c r="AD13" s="87"/>
      <c r="AE13" s="73"/>
      <c r="AF13" s="73"/>
      <c r="AG13" s="73"/>
      <c r="AH13" s="73"/>
      <c r="AI13" s="73"/>
      <c r="AJ13" s="73"/>
      <c r="AK13" s="73"/>
      <c r="AL13" s="74"/>
      <c r="AM13" s="87"/>
      <c r="AN13" s="73"/>
      <c r="AO13" s="73"/>
      <c r="AP13" s="73"/>
      <c r="AQ13" s="73"/>
      <c r="AR13" s="73"/>
      <c r="AS13" s="73"/>
      <c r="AT13" s="73"/>
      <c r="AU13" s="74"/>
      <c r="AV13" s="87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4"/>
      <c r="BH13" s="87"/>
      <c r="BI13" s="73"/>
      <c r="BJ13" s="73"/>
      <c r="BK13" s="73"/>
      <c r="BL13" s="73"/>
      <c r="BM13" s="73"/>
      <c r="BN13" s="73"/>
      <c r="BO13" s="73"/>
      <c r="BP13" s="74"/>
      <c r="BQ13" s="87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4"/>
      <c r="CE13" s="70"/>
      <c r="CF13" s="71"/>
      <c r="CG13" s="71"/>
      <c r="CH13" s="71"/>
      <c r="CI13" s="71"/>
      <c r="CJ13" s="71"/>
      <c r="CK13" s="71"/>
      <c r="CL13" s="71"/>
      <c r="CM13" s="71"/>
      <c r="CN13" s="71"/>
      <c r="CO13" s="72"/>
      <c r="CP13" s="70"/>
      <c r="CQ13" s="71"/>
      <c r="CR13" s="71"/>
      <c r="CS13" s="71"/>
      <c r="CT13" s="71"/>
      <c r="CU13" s="71"/>
      <c r="CV13" s="71"/>
      <c r="CW13" s="72"/>
      <c r="CX13" s="73"/>
      <c r="CY13" s="73"/>
      <c r="CZ13" s="73"/>
      <c r="DA13" s="73"/>
      <c r="DB13" s="73"/>
      <c r="DC13" s="73"/>
      <c r="DD13" s="73"/>
      <c r="DE13" s="73"/>
      <c r="DF13" s="74"/>
      <c r="DG13" s="70"/>
      <c r="DH13" s="71"/>
      <c r="DI13" s="71"/>
      <c r="DJ13" s="71"/>
      <c r="DK13" s="71"/>
      <c r="DL13" s="71"/>
      <c r="DM13" s="71"/>
      <c r="DN13" s="71"/>
      <c r="DO13" s="71"/>
      <c r="DP13" s="71"/>
      <c r="DQ13" s="72"/>
      <c r="DR13" s="70"/>
      <c r="DS13" s="71"/>
      <c r="DT13" s="71"/>
      <c r="DU13" s="71"/>
      <c r="DV13" s="71"/>
      <c r="DW13" s="71"/>
      <c r="DX13" s="71"/>
      <c r="DY13" s="72"/>
      <c r="DZ13" s="73"/>
      <c r="EA13" s="73"/>
      <c r="EB13" s="73"/>
      <c r="EC13" s="73"/>
      <c r="ED13" s="73"/>
      <c r="EE13" s="73"/>
      <c r="EF13" s="73"/>
      <c r="EG13" s="73"/>
      <c r="EH13" s="74"/>
      <c r="EI13" s="70"/>
      <c r="EJ13" s="71"/>
      <c r="EK13" s="71"/>
      <c r="EL13" s="71"/>
      <c r="EM13" s="71"/>
      <c r="EN13" s="71"/>
      <c r="EO13" s="71"/>
      <c r="EP13" s="71"/>
      <c r="EQ13" s="71"/>
      <c r="ER13" s="71"/>
      <c r="ES13" s="72"/>
      <c r="ET13" s="70"/>
      <c r="EU13" s="71"/>
      <c r="EV13" s="71"/>
      <c r="EW13" s="71"/>
      <c r="EX13" s="71"/>
      <c r="EY13" s="71"/>
      <c r="EZ13" s="71"/>
      <c r="FA13" s="72"/>
      <c r="FB13" s="73"/>
      <c r="FC13" s="73"/>
      <c r="FD13" s="73"/>
      <c r="FE13" s="73"/>
      <c r="FF13" s="73"/>
      <c r="FG13" s="73"/>
      <c r="FH13" s="73"/>
      <c r="FI13" s="73"/>
      <c r="FJ13" s="74"/>
    </row>
    <row r="14" spans="1:166" s="21" customFormat="1" ht="11.25" thickBot="1">
      <c r="A14" s="180"/>
      <c r="B14" s="180"/>
      <c r="C14" s="180"/>
      <c r="D14" s="180"/>
      <c r="E14" s="180"/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80"/>
      <c r="R14" s="180"/>
      <c r="S14" s="180"/>
      <c r="T14" s="181"/>
      <c r="U14" s="120"/>
      <c r="V14" s="73"/>
      <c r="W14" s="73"/>
      <c r="X14" s="73"/>
      <c r="Y14" s="73"/>
      <c r="Z14" s="73"/>
      <c r="AA14" s="73"/>
      <c r="AB14" s="73"/>
      <c r="AC14" s="73"/>
      <c r="AD14" s="87"/>
      <c r="AE14" s="73"/>
      <c r="AF14" s="73"/>
      <c r="AG14" s="73"/>
      <c r="AH14" s="73"/>
      <c r="AI14" s="73"/>
      <c r="AJ14" s="73"/>
      <c r="AK14" s="73"/>
      <c r="AL14" s="74"/>
      <c r="AM14" s="87"/>
      <c r="AN14" s="73"/>
      <c r="AO14" s="73"/>
      <c r="AP14" s="73"/>
      <c r="AQ14" s="73"/>
      <c r="AR14" s="73"/>
      <c r="AS14" s="73"/>
      <c r="AT14" s="73"/>
      <c r="AU14" s="74"/>
      <c r="AV14" s="87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4"/>
      <c r="BH14" s="87"/>
      <c r="BI14" s="73"/>
      <c r="BJ14" s="73"/>
      <c r="BK14" s="73"/>
      <c r="BL14" s="73"/>
      <c r="BM14" s="73"/>
      <c r="BN14" s="73"/>
      <c r="BO14" s="73"/>
      <c r="BP14" s="74"/>
      <c r="BQ14" s="87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4"/>
      <c r="CE14" s="70"/>
      <c r="CF14" s="71"/>
      <c r="CG14" s="71"/>
      <c r="CH14" s="71"/>
      <c r="CI14" s="71"/>
      <c r="CJ14" s="71"/>
      <c r="CK14" s="71"/>
      <c r="CL14" s="71"/>
      <c r="CM14" s="71"/>
      <c r="CN14" s="71"/>
      <c r="CO14" s="72"/>
      <c r="CP14" s="70"/>
      <c r="CQ14" s="71"/>
      <c r="CR14" s="71"/>
      <c r="CS14" s="71"/>
      <c r="CT14" s="71"/>
      <c r="CU14" s="71"/>
      <c r="CV14" s="71"/>
      <c r="CW14" s="72"/>
      <c r="CX14" s="73"/>
      <c r="CY14" s="73"/>
      <c r="CZ14" s="73"/>
      <c r="DA14" s="73"/>
      <c r="DB14" s="73"/>
      <c r="DC14" s="73"/>
      <c r="DD14" s="73"/>
      <c r="DE14" s="73"/>
      <c r="DF14" s="74"/>
      <c r="DG14" s="70"/>
      <c r="DH14" s="71"/>
      <c r="DI14" s="71"/>
      <c r="DJ14" s="71"/>
      <c r="DK14" s="71"/>
      <c r="DL14" s="71"/>
      <c r="DM14" s="71"/>
      <c r="DN14" s="71"/>
      <c r="DO14" s="71"/>
      <c r="DP14" s="71"/>
      <c r="DQ14" s="72"/>
      <c r="DR14" s="70"/>
      <c r="DS14" s="71"/>
      <c r="DT14" s="71"/>
      <c r="DU14" s="71"/>
      <c r="DV14" s="71"/>
      <c r="DW14" s="71"/>
      <c r="DX14" s="71"/>
      <c r="DY14" s="72"/>
      <c r="DZ14" s="73"/>
      <c r="EA14" s="73"/>
      <c r="EB14" s="73"/>
      <c r="EC14" s="73"/>
      <c r="ED14" s="73"/>
      <c r="EE14" s="73"/>
      <c r="EF14" s="73"/>
      <c r="EG14" s="73"/>
      <c r="EH14" s="74"/>
      <c r="EI14" s="70"/>
      <c r="EJ14" s="71"/>
      <c r="EK14" s="71"/>
      <c r="EL14" s="71"/>
      <c r="EM14" s="71"/>
      <c r="EN14" s="71"/>
      <c r="EO14" s="71"/>
      <c r="EP14" s="71"/>
      <c r="EQ14" s="71"/>
      <c r="ER14" s="71"/>
      <c r="ES14" s="72"/>
      <c r="ET14" s="70"/>
      <c r="EU14" s="71"/>
      <c r="EV14" s="71"/>
      <c r="EW14" s="71"/>
      <c r="EX14" s="71"/>
      <c r="EY14" s="71"/>
      <c r="EZ14" s="71"/>
      <c r="FA14" s="72"/>
      <c r="FB14" s="73"/>
      <c r="FC14" s="73"/>
      <c r="FD14" s="73"/>
      <c r="FE14" s="73"/>
      <c r="FF14" s="73"/>
      <c r="FG14" s="73"/>
      <c r="FH14" s="73"/>
      <c r="FI14" s="73"/>
      <c r="FJ14" s="74"/>
    </row>
    <row r="15" spans="1:166" s="21" customFormat="1" ht="11.25" thickBot="1">
      <c r="A15" s="180"/>
      <c r="B15" s="180"/>
      <c r="C15" s="180"/>
      <c r="D15" s="180"/>
      <c r="E15" s="180"/>
      <c r="F15" s="180"/>
      <c r="G15" s="180"/>
      <c r="H15" s="180"/>
      <c r="I15" s="180"/>
      <c r="J15" s="180"/>
      <c r="K15" s="180"/>
      <c r="L15" s="180"/>
      <c r="M15" s="180"/>
      <c r="N15" s="180"/>
      <c r="O15" s="180"/>
      <c r="P15" s="180"/>
      <c r="Q15" s="180"/>
      <c r="R15" s="180"/>
      <c r="S15" s="180"/>
      <c r="T15" s="181"/>
      <c r="U15" s="120"/>
      <c r="V15" s="73"/>
      <c r="W15" s="73"/>
      <c r="X15" s="73"/>
      <c r="Y15" s="73"/>
      <c r="Z15" s="73"/>
      <c r="AA15" s="73"/>
      <c r="AB15" s="73"/>
      <c r="AC15" s="73"/>
      <c r="AD15" s="87"/>
      <c r="AE15" s="73"/>
      <c r="AF15" s="73"/>
      <c r="AG15" s="73"/>
      <c r="AH15" s="73"/>
      <c r="AI15" s="73"/>
      <c r="AJ15" s="73"/>
      <c r="AK15" s="73"/>
      <c r="AL15" s="74"/>
      <c r="AM15" s="87"/>
      <c r="AN15" s="73"/>
      <c r="AO15" s="73"/>
      <c r="AP15" s="73"/>
      <c r="AQ15" s="73"/>
      <c r="AR15" s="73"/>
      <c r="AS15" s="73"/>
      <c r="AT15" s="73"/>
      <c r="AU15" s="74"/>
      <c r="AV15" s="87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4"/>
      <c r="BH15" s="87"/>
      <c r="BI15" s="73"/>
      <c r="BJ15" s="73"/>
      <c r="BK15" s="73"/>
      <c r="BL15" s="73"/>
      <c r="BM15" s="73"/>
      <c r="BN15" s="73"/>
      <c r="BO15" s="73"/>
      <c r="BP15" s="74"/>
      <c r="BQ15" s="87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4"/>
      <c r="CE15" s="70"/>
      <c r="CF15" s="71"/>
      <c r="CG15" s="71"/>
      <c r="CH15" s="71"/>
      <c r="CI15" s="71"/>
      <c r="CJ15" s="71"/>
      <c r="CK15" s="71"/>
      <c r="CL15" s="71"/>
      <c r="CM15" s="71"/>
      <c r="CN15" s="71"/>
      <c r="CO15" s="72"/>
      <c r="CP15" s="70"/>
      <c r="CQ15" s="71"/>
      <c r="CR15" s="71"/>
      <c r="CS15" s="71"/>
      <c r="CT15" s="71"/>
      <c r="CU15" s="71"/>
      <c r="CV15" s="71"/>
      <c r="CW15" s="72"/>
      <c r="CX15" s="73"/>
      <c r="CY15" s="73"/>
      <c r="CZ15" s="73"/>
      <c r="DA15" s="73"/>
      <c r="DB15" s="73"/>
      <c r="DC15" s="73"/>
      <c r="DD15" s="73"/>
      <c r="DE15" s="73"/>
      <c r="DF15" s="74"/>
      <c r="DG15" s="70"/>
      <c r="DH15" s="71"/>
      <c r="DI15" s="71"/>
      <c r="DJ15" s="71"/>
      <c r="DK15" s="71"/>
      <c r="DL15" s="71"/>
      <c r="DM15" s="71"/>
      <c r="DN15" s="71"/>
      <c r="DO15" s="71"/>
      <c r="DP15" s="71"/>
      <c r="DQ15" s="72"/>
      <c r="DR15" s="70"/>
      <c r="DS15" s="71"/>
      <c r="DT15" s="71"/>
      <c r="DU15" s="71"/>
      <c r="DV15" s="71"/>
      <c r="DW15" s="71"/>
      <c r="DX15" s="71"/>
      <c r="DY15" s="72"/>
      <c r="DZ15" s="73"/>
      <c r="EA15" s="73"/>
      <c r="EB15" s="73"/>
      <c r="EC15" s="73"/>
      <c r="ED15" s="73"/>
      <c r="EE15" s="73"/>
      <c r="EF15" s="73"/>
      <c r="EG15" s="73"/>
      <c r="EH15" s="74"/>
      <c r="EI15" s="70"/>
      <c r="EJ15" s="71"/>
      <c r="EK15" s="71"/>
      <c r="EL15" s="71"/>
      <c r="EM15" s="71"/>
      <c r="EN15" s="71"/>
      <c r="EO15" s="71"/>
      <c r="EP15" s="71"/>
      <c r="EQ15" s="71"/>
      <c r="ER15" s="71"/>
      <c r="ES15" s="72"/>
      <c r="ET15" s="70"/>
      <c r="EU15" s="71"/>
      <c r="EV15" s="71"/>
      <c r="EW15" s="71"/>
      <c r="EX15" s="71"/>
      <c r="EY15" s="71"/>
      <c r="EZ15" s="71"/>
      <c r="FA15" s="72"/>
      <c r="FB15" s="73"/>
      <c r="FC15" s="73"/>
      <c r="FD15" s="73"/>
      <c r="FE15" s="73"/>
      <c r="FF15" s="73"/>
      <c r="FG15" s="73"/>
      <c r="FH15" s="73"/>
      <c r="FI15" s="73"/>
      <c r="FJ15" s="74"/>
    </row>
    <row r="16" spans="1:166" s="21" customFormat="1" ht="11.25" thickBot="1">
      <c r="A16" s="180"/>
      <c r="B16" s="180"/>
      <c r="C16" s="180"/>
      <c r="D16" s="180"/>
      <c r="E16" s="180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180"/>
      <c r="T16" s="181"/>
      <c r="U16" s="120"/>
      <c r="V16" s="73"/>
      <c r="W16" s="73"/>
      <c r="X16" s="73"/>
      <c r="Y16" s="73"/>
      <c r="Z16" s="73"/>
      <c r="AA16" s="73"/>
      <c r="AB16" s="73"/>
      <c r="AC16" s="73"/>
      <c r="AD16" s="87"/>
      <c r="AE16" s="73"/>
      <c r="AF16" s="73"/>
      <c r="AG16" s="73"/>
      <c r="AH16" s="73"/>
      <c r="AI16" s="73"/>
      <c r="AJ16" s="73"/>
      <c r="AK16" s="73"/>
      <c r="AL16" s="74"/>
      <c r="AM16" s="87"/>
      <c r="AN16" s="73"/>
      <c r="AO16" s="73"/>
      <c r="AP16" s="73"/>
      <c r="AQ16" s="73"/>
      <c r="AR16" s="73"/>
      <c r="AS16" s="73"/>
      <c r="AT16" s="73"/>
      <c r="AU16" s="74"/>
      <c r="AV16" s="87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4"/>
      <c r="BH16" s="87"/>
      <c r="BI16" s="73"/>
      <c r="BJ16" s="73"/>
      <c r="BK16" s="73"/>
      <c r="BL16" s="73"/>
      <c r="BM16" s="73"/>
      <c r="BN16" s="73"/>
      <c r="BO16" s="73"/>
      <c r="BP16" s="74"/>
      <c r="BQ16" s="87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4"/>
      <c r="CE16" s="70"/>
      <c r="CF16" s="71"/>
      <c r="CG16" s="71"/>
      <c r="CH16" s="71"/>
      <c r="CI16" s="71"/>
      <c r="CJ16" s="71"/>
      <c r="CK16" s="71"/>
      <c r="CL16" s="71"/>
      <c r="CM16" s="71"/>
      <c r="CN16" s="71"/>
      <c r="CO16" s="72"/>
      <c r="CP16" s="70"/>
      <c r="CQ16" s="71"/>
      <c r="CR16" s="71"/>
      <c r="CS16" s="71"/>
      <c r="CT16" s="71"/>
      <c r="CU16" s="71"/>
      <c r="CV16" s="71"/>
      <c r="CW16" s="72"/>
      <c r="CX16" s="73"/>
      <c r="CY16" s="73"/>
      <c r="CZ16" s="73"/>
      <c r="DA16" s="73"/>
      <c r="DB16" s="73"/>
      <c r="DC16" s="73"/>
      <c r="DD16" s="73"/>
      <c r="DE16" s="73"/>
      <c r="DF16" s="74"/>
      <c r="DG16" s="70"/>
      <c r="DH16" s="71"/>
      <c r="DI16" s="71"/>
      <c r="DJ16" s="71"/>
      <c r="DK16" s="71"/>
      <c r="DL16" s="71"/>
      <c r="DM16" s="71"/>
      <c r="DN16" s="71"/>
      <c r="DO16" s="71"/>
      <c r="DP16" s="71"/>
      <c r="DQ16" s="72"/>
      <c r="DR16" s="70"/>
      <c r="DS16" s="71"/>
      <c r="DT16" s="71"/>
      <c r="DU16" s="71"/>
      <c r="DV16" s="71"/>
      <c r="DW16" s="71"/>
      <c r="DX16" s="71"/>
      <c r="DY16" s="72"/>
      <c r="DZ16" s="73"/>
      <c r="EA16" s="73"/>
      <c r="EB16" s="73"/>
      <c r="EC16" s="73"/>
      <c r="ED16" s="73"/>
      <c r="EE16" s="73"/>
      <c r="EF16" s="73"/>
      <c r="EG16" s="73"/>
      <c r="EH16" s="74"/>
      <c r="EI16" s="70"/>
      <c r="EJ16" s="71"/>
      <c r="EK16" s="71"/>
      <c r="EL16" s="71"/>
      <c r="EM16" s="71"/>
      <c r="EN16" s="71"/>
      <c r="EO16" s="71"/>
      <c r="EP16" s="71"/>
      <c r="EQ16" s="71"/>
      <c r="ER16" s="71"/>
      <c r="ES16" s="72"/>
      <c r="ET16" s="70"/>
      <c r="EU16" s="71"/>
      <c r="EV16" s="71"/>
      <c r="EW16" s="71"/>
      <c r="EX16" s="71"/>
      <c r="EY16" s="71"/>
      <c r="EZ16" s="71"/>
      <c r="FA16" s="72"/>
      <c r="FB16" s="73"/>
      <c r="FC16" s="73"/>
      <c r="FD16" s="73"/>
      <c r="FE16" s="73"/>
      <c r="FF16" s="73"/>
      <c r="FG16" s="73"/>
      <c r="FH16" s="73"/>
      <c r="FI16" s="73"/>
      <c r="FJ16" s="74"/>
    </row>
    <row r="17" spans="1:166" s="21" customFormat="1" ht="11.25" thickBot="1">
      <c r="A17" s="180"/>
      <c r="B17" s="180"/>
      <c r="C17" s="180"/>
      <c r="D17" s="180"/>
      <c r="E17" s="180"/>
      <c r="F17" s="180"/>
      <c r="G17" s="180"/>
      <c r="H17" s="180"/>
      <c r="I17" s="180"/>
      <c r="J17" s="180"/>
      <c r="K17" s="180"/>
      <c r="L17" s="180"/>
      <c r="M17" s="180"/>
      <c r="N17" s="180"/>
      <c r="O17" s="180"/>
      <c r="P17" s="180"/>
      <c r="Q17" s="180"/>
      <c r="R17" s="180"/>
      <c r="S17" s="180"/>
      <c r="T17" s="181"/>
      <c r="U17" s="120"/>
      <c r="V17" s="73"/>
      <c r="W17" s="73"/>
      <c r="X17" s="73"/>
      <c r="Y17" s="73"/>
      <c r="Z17" s="73"/>
      <c r="AA17" s="73"/>
      <c r="AB17" s="73"/>
      <c r="AC17" s="73"/>
      <c r="AD17" s="87"/>
      <c r="AE17" s="73"/>
      <c r="AF17" s="73"/>
      <c r="AG17" s="73"/>
      <c r="AH17" s="73"/>
      <c r="AI17" s="73"/>
      <c r="AJ17" s="73"/>
      <c r="AK17" s="73"/>
      <c r="AL17" s="74"/>
      <c r="AM17" s="87"/>
      <c r="AN17" s="73"/>
      <c r="AO17" s="73"/>
      <c r="AP17" s="73"/>
      <c r="AQ17" s="73"/>
      <c r="AR17" s="73"/>
      <c r="AS17" s="73"/>
      <c r="AT17" s="73"/>
      <c r="AU17" s="74"/>
      <c r="AV17" s="87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4"/>
      <c r="BH17" s="87"/>
      <c r="BI17" s="73"/>
      <c r="BJ17" s="73"/>
      <c r="BK17" s="73"/>
      <c r="BL17" s="73"/>
      <c r="BM17" s="73"/>
      <c r="BN17" s="73"/>
      <c r="BO17" s="73"/>
      <c r="BP17" s="74"/>
      <c r="BQ17" s="87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4"/>
      <c r="CE17" s="70"/>
      <c r="CF17" s="71"/>
      <c r="CG17" s="71"/>
      <c r="CH17" s="71"/>
      <c r="CI17" s="71"/>
      <c r="CJ17" s="71"/>
      <c r="CK17" s="71"/>
      <c r="CL17" s="71"/>
      <c r="CM17" s="71"/>
      <c r="CN17" s="71"/>
      <c r="CO17" s="72"/>
      <c r="CP17" s="70"/>
      <c r="CQ17" s="71"/>
      <c r="CR17" s="71"/>
      <c r="CS17" s="71"/>
      <c r="CT17" s="71"/>
      <c r="CU17" s="71"/>
      <c r="CV17" s="71"/>
      <c r="CW17" s="72"/>
      <c r="CX17" s="73"/>
      <c r="CY17" s="73"/>
      <c r="CZ17" s="73"/>
      <c r="DA17" s="73"/>
      <c r="DB17" s="73"/>
      <c r="DC17" s="73"/>
      <c r="DD17" s="73"/>
      <c r="DE17" s="73"/>
      <c r="DF17" s="74"/>
      <c r="DG17" s="70"/>
      <c r="DH17" s="71"/>
      <c r="DI17" s="71"/>
      <c r="DJ17" s="71"/>
      <c r="DK17" s="71"/>
      <c r="DL17" s="71"/>
      <c r="DM17" s="71"/>
      <c r="DN17" s="71"/>
      <c r="DO17" s="71"/>
      <c r="DP17" s="71"/>
      <c r="DQ17" s="72"/>
      <c r="DR17" s="70"/>
      <c r="DS17" s="71"/>
      <c r="DT17" s="71"/>
      <c r="DU17" s="71"/>
      <c r="DV17" s="71"/>
      <c r="DW17" s="71"/>
      <c r="DX17" s="71"/>
      <c r="DY17" s="72"/>
      <c r="DZ17" s="73"/>
      <c r="EA17" s="73"/>
      <c r="EB17" s="73"/>
      <c r="EC17" s="73"/>
      <c r="ED17" s="73"/>
      <c r="EE17" s="73"/>
      <c r="EF17" s="73"/>
      <c r="EG17" s="73"/>
      <c r="EH17" s="74"/>
      <c r="EI17" s="70"/>
      <c r="EJ17" s="71"/>
      <c r="EK17" s="71"/>
      <c r="EL17" s="71"/>
      <c r="EM17" s="71"/>
      <c r="EN17" s="71"/>
      <c r="EO17" s="71"/>
      <c r="EP17" s="71"/>
      <c r="EQ17" s="71"/>
      <c r="ER17" s="71"/>
      <c r="ES17" s="72"/>
      <c r="ET17" s="70"/>
      <c r="EU17" s="71"/>
      <c r="EV17" s="71"/>
      <c r="EW17" s="71"/>
      <c r="EX17" s="71"/>
      <c r="EY17" s="71"/>
      <c r="EZ17" s="71"/>
      <c r="FA17" s="72"/>
      <c r="FB17" s="73"/>
      <c r="FC17" s="73"/>
      <c r="FD17" s="73"/>
      <c r="FE17" s="73"/>
      <c r="FF17" s="73"/>
      <c r="FG17" s="73"/>
      <c r="FH17" s="73"/>
      <c r="FI17" s="73"/>
      <c r="FJ17" s="74"/>
    </row>
    <row r="18" spans="1:166" s="21" customFormat="1" ht="12" customHeight="1">
      <c r="A18" s="180"/>
      <c r="B18" s="180"/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80"/>
      <c r="R18" s="180"/>
      <c r="S18" s="180"/>
      <c r="T18" s="181"/>
      <c r="U18" s="120"/>
      <c r="V18" s="73"/>
      <c r="W18" s="73"/>
      <c r="X18" s="73"/>
      <c r="Y18" s="73"/>
      <c r="Z18" s="73"/>
      <c r="AA18" s="73"/>
      <c r="AB18" s="73"/>
      <c r="AC18" s="73"/>
      <c r="AD18" s="87"/>
      <c r="AE18" s="73"/>
      <c r="AF18" s="73"/>
      <c r="AG18" s="73"/>
      <c r="AH18" s="73"/>
      <c r="AI18" s="73"/>
      <c r="AJ18" s="73"/>
      <c r="AK18" s="73"/>
      <c r="AL18" s="74"/>
      <c r="AM18" s="87"/>
      <c r="AN18" s="73"/>
      <c r="AO18" s="73"/>
      <c r="AP18" s="73"/>
      <c r="AQ18" s="73"/>
      <c r="AR18" s="73"/>
      <c r="AS18" s="73"/>
      <c r="AT18" s="73"/>
      <c r="AU18" s="74"/>
      <c r="AV18" s="87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4"/>
      <c r="BH18" s="87"/>
      <c r="BI18" s="73"/>
      <c r="BJ18" s="73"/>
      <c r="BK18" s="73"/>
      <c r="BL18" s="73"/>
      <c r="BM18" s="73"/>
      <c r="BN18" s="73"/>
      <c r="BO18" s="73"/>
      <c r="BP18" s="74"/>
      <c r="BQ18" s="87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4"/>
      <c r="CE18" s="70"/>
      <c r="CF18" s="71"/>
      <c r="CG18" s="71"/>
      <c r="CH18" s="71"/>
      <c r="CI18" s="71"/>
      <c r="CJ18" s="71"/>
      <c r="CK18" s="71"/>
      <c r="CL18" s="71"/>
      <c r="CM18" s="71"/>
      <c r="CN18" s="71"/>
      <c r="CO18" s="72"/>
      <c r="CP18" s="70"/>
      <c r="CQ18" s="71"/>
      <c r="CR18" s="71"/>
      <c r="CS18" s="71"/>
      <c r="CT18" s="71"/>
      <c r="CU18" s="71"/>
      <c r="CV18" s="71"/>
      <c r="CW18" s="72"/>
      <c r="CX18" s="73"/>
      <c r="CY18" s="73"/>
      <c r="CZ18" s="73"/>
      <c r="DA18" s="73"/>
      <c r="DB18" s="73"/>
      <c r="DC18" s="73"/>
      <c r="DD18" s="73"/>
      <c r="DE18" s="73"/>
      <c r="DF18" s="74"/>
      <c r="DG18" s="70"/>
      <c r="DH18" s="71"/>
      <c r="DI18" s="71"/>
      <c r="DJ18" s="71"/>
      <c r="DK18" s="71"/>
      <c r="DL18" s="71"/>
      <c r="DM18" s="71"/>
      <c r="DN18" s="71"/>
      <c r="DO18" s="71"/>
      <c r="DP18" s="71"/>
      <c r="DQ18" s="72"/>
      <c r="DR18" s="70"/>
      <c r="DS18" s="71"/>
      <c r="DT18" s="71"/>
      <c r="DU18" s="71"/>
      <c r="DV18" s="71"/>
      <c r="DW18" s="71"/>
      <c r="DX18" s="71"/>
      <c r="DY18" s="72"/>
      <c r="DZ18" s="73"/>
      <c r="EA18" s="73"/>
      <c r="EB18" s="73"/>
      <c r="EC18" s="73"/>
      <c r="ED18" s="73"/>
      <c r="EE18" s="73"/>
      <c r="EF18" s="73"/>
      <c r="EG18" s="73"/>
      <c r="EH18" s="74"/>
      <c r="EI18" s="70"/>
      <c r="EJ18" s="71"/>
      <c r="EK18" s="71"/>
      <c r="EL18" s="71"/>
      <c r="EM18" s="71"/>
      <c r="EN18" s="71"/>
      <c r="EO18" s="71"/>
      <c r="EP18" s="71"/>
      <c r="EQ18" s="71"/>
      <c r="ER18" s="71"/>
      <c r="ES18" s="72"/>
      <c r="ET18" s="70"/>
      <c r="EU18" s="71"/>
      <c r="EV18" s="71"/>
      <c r="EW18" s="71"/>
      <c r="EX18" s="71"/>
      <c r="EY18" s="71"/>
      <c r="EZ18" s="71"/>
      <c r="FA18" s="72"/>
      <c r="FB18" s="73"/>
      <c r="FC18" s="73"/>
      <c r="FD18" s="73"/>
      <c r="FE18" s="73"/>
      <c r="FF18" s="73"/>
      <c r="FG18" s="73"/>
      <c r="FH18" s="73"/>
      <c r="FI18" s="73"/>
      <c r="FJ18" s="74"/>
    </row>
    <row r="19" spans="1:166" s="22" customFormat="1" ht="13.5" customHeight="1" thickBot="1">
      <c r="A19" s="188" t="s">
        <v>38</v>
      </c>
      <c r="B19" s="188"/>
      <c r="C19" s="188"/>
      <c r="D19" s="188"/>
      <c r="E19" s="188"/>
      <c r="F19" s="188"/>
      <c r="G19" s="188"/>
      <c r="H19" s="188"/>
      <c r="I19" s="188"/>
      <c r="J19" s="188"/>
      <c r="K19" s="188"/>
      <c r="L19" s="188"/>
      <c r="M19" s="188"/>
      <c r="N19" s="188"/>
      <c r="O19" s="188"/>
      <c r="P19" s="188"/>
      <c r="Q19" s="188"/>
      <c r="R19" s="188"/>
      <c r="S19" s="188"/>
      <c r="T19" s="188"/>
      <c r="U19" s="188"/>
      <c r="V19" s="188"/>
      <c r="W19" s="188"/>
      <c r="X19" s="188"/>
      <c r="Y19" s="188"/>
      <c r="Z19" s="188"/>
      <c r="AA19" s="188"/>
      <c r="AB19" s="188"/>
      <c r="AC19" s="188"/>
      <c r="AD19" s="189"/>
      <c r="AE19" s="190"/>
      <c r="AF19" s="190"/>
      <c r="AG19" s="190"/>
      <c r="AH19" s="190"/>
      <c r="AI19" s="190"/>
      <c r="AJ19" s="190"/>
      <c r="AK19" s="190"/>
      <c r="AL19" s="191"/>
      <c r="AM19" s="192"/>
      <c r="AN19" s="190"/>
      <c r="AO19" s="190"/>
      <c r="AP19" s="190"/>
      <c r="AQ19" s="190"/>
      <c r="AR19" s="190"/>
      <c r="AS19" s="190"/>
      <c r="AT19" s="190"/>
      <c r="AU19" s="191"/>
      <c r="AV19" s="192"/>
      <c r="AW19" s="190"/>
      <c r="AX19" s="190"/>
      <c r="AY19" s="190"/>
      <c r="AZ19" s="190"/>
      <c r="BA19" s="190"/>
      <c r="BB19" s="190"/>
      <c r="BC19" s="190"/>
      <c r="BD19" s="190"/>
      <c r="BE19" s="190"/>
      <c r="BF19" s="190"/>
      <c r="BG19" s="191"/>
      <c r="BH19" s="192"/>
      <c r="BI19" s="190"/>
      <c r="BJ19" s="190"/>
      <c r="BK19" s="190"/>
      <c r="BL19" s="190"/>
      <c r="BM19" s="190"/>
      <c r="BN19" s="190"/>
      <c r="BO19" s="190"/>
      <c r="BP19" s="191"/>
      <c r="BQ19" s="190"/>
      <c r="BR19" s="190"/>
      <c r="BS19" s="190"/>
      <c r="BT19" s="190"/>
      <c r="BU19" s="190"/>
      <c r="BV19" s="190"/>
      <c r="BW19" s="190"/>
      <c r="BX19" s="190"/>
      <c r="BY19" s="190"/>
      <c r="BZ19" s="190"/>
      <c r="CA19" s="190"/>
      <c r="CB19" s="190"/>
      <c r="CC19" s="190"/>
      <c r="CD19" s="190"/>
      <c r="CE19" s="243"/>
      <c r="CF19" s="211"/>
      <c r="CG19" s="211"/>
      <c r="CH19" s="211"/>
      <c r="CI19" s="211"/>
      <c r="CJ19" s="211"/>
      <c r="CK19" s="211"/>
      <c r="CL19" s="211"/>
      <c r="CM19" s="211"/>
      <c r="CN19" s="211"/>
      <c r="CO19" s="212"/>
      <c r="CP19" s="116" t="s">
        <v>40</v>
      </c>
      <c r="CQ19" s="117"/>
      <c r="CR19" s="117"/>
      <c r="CS19" s="117"/>
      <c r="CT19" s="117"/>
      <c r="CU19" s="117"/>
      <c r="CV19" s="117"/>
      <c r="CW19" s="118"/>
      <c r="CX19" s="119" t="s">
        <v>40</v>
      </c>
      <c r="CY19" s="119"/>
      <c r="CZ19" s="119"/>
      <c r="DA19" s="119"/>
      <c r="DB19" s="119"/>
      <c r="DC19" s="119"/>
      <c r="DD19" s="119"/>
      <c r="DE19" s="119"/>
      <c r="DF19" s="119"/>
      <c r="DG19" s="242"/>
      <c r="DH19" s="242"/>
      <c r="DI19" s="242"/>
      <c r="DJ19" s="242"/>
      <c r="DK19" s="242"/>
      <c r="DL19" s="242"/>
      <c r="DM19" s="242"/>
      <c r="DN19" s="242"/>
      <c r="DO19" s="242"/>
      <c r="DP19" s="242"/>
      <c r="DQ19" s="242"/>
      <c r="DR19" s="110" t="s">
        <v>40</v>
      </c>
      <c r="DS19" s="110"/>
      <c r="DT19" s="110"/>
      <c r="DU19" s="110"/>
      <c r="DV19" s="110"/>
      <c r="DW19" s="110"/>
      <c r="DX19" s="110"/>
      <c r="DY19" s="110"/>
      <c r="DZ19" s="119" t="s">
        <v>40</v>
      </c>
      <c r="EA19" s="119"/>
      <c r="EB19" s="119"/>
      <c r="EC19" s="119"/>
      <c r="ED19" s="119"/>
      <c r="EE19" s="119"/>
      <c r="EF19" s="119"/>
      <c r="EG19" s="119"/>
      <c r="EH19" s="119"/>
      <c r="EI19" s="242"/>
      <c r="EJ19" s="242"/>
      <c r="EK19" s="242"/>
      <c r="EL19" s="242"/>
      <c r="EM19" s="242"/>
      <c r="EN19" s="242"/>
      <c r="EO19" s="242"/>
      <c r="EP19" s="242"/>
      <c r="EQ19" s="242"/>
      <c r="ER19" s="242"/>
      <c r="ES19" s="242"/>
      <c r="ET19" s="110" t="s">
        <v>40</v>
      </c>
      <c r="EU19" s="110"/>
      <c r="EV19" s="110"/>
      <c r="EW19" s="110"/>
      <c r="EX19" s="110"/>
      <c r="EY19" s="110"/>
      <c r="EZ19" s="110"/>
      <c r="FA19" s="110"/>
      <c r="FB19" s="81" t="s">
        <v>40</v>
      </c>
      <c r="FC19" s="79"/>
      <c r="FD19" s="79"/>
      <c r="FE19" s="79"/>
      <c r="FF19" s="79"/>
      <c r="FG19" s="79"/>
      <c r="FH19" s="79"/>
      <c r="FI19" s="79"/>
      <c r="FJ19" s="92"/>
    </row>
    <row r="20" spans="69:166" s="22" customFormat="1" ht="11.25" thickBot="1">
      <c r="BQ20" s="93" t="s">
        <v>37</v>
      </c>
      <c r="BR20" s="93"/>
      <c r="BS20" s="93"/>
      <c r="BT20" s="93"/>
      <c r="BU20" s="93"/>
      <c r="BV20" s="93"/>
      <c r="BW20" s="93"/>
      <c r="BX20" s="93"/>
      <c r="BY20" s="93"/>
      <c r="BZ20" s="93"/>
      <c r="CA20" s="93"/>
      <c r="CB20" s="93"/>
      <c r="CC20" s="93"/>
      <c r="CD20" s="93"/>
      <c r="CE20" s="244"/>
      <c r="CF20" s="245"/>
      <c r="CG20" s="245"/>
      <c r="CH20" s="245"/>
      <c r="CI20" s="245"/>
      <c r="CJ20" s="245"/>
      <c r="CK20" s="245"/>
      <c r="CL20" s="245"/>
      <c r="CM20" s="245"/>
      <c r="CN20" s="245"/>
      <c r="CO20" s="246"/>
      <c r="CP20" s="100" t="s">
        <v>40</v>
      </c>
      <c r="CQ20" s="101"/>
      <c r="CR20" s="101"/>
      <c r="CS20" s="101"/>
      <c r="CT20" s="101"/>
      <c r="CU20" s="101"/>
      <c r="CV20" s="101"/>
      <c r="CW20" s="102"/>
      <c r="CX20" s="91" t="s">
        <v>40</v>
      </c>
      <c r="CY20" s="91"/>
      <c r="CZ20" s="91"/>
      <c r="DA20" s="91"/>
      <c r="DB20" s="91"/>
      <c r="DC20" s="91"/>
      <c r="DD20" s="91"/>
      <c r="DE20" s="91"/>
      <c r="DF20" s="91"/>
      <c r="DG20" s="95"/>
      <c r="DH20" s="95"/>
      <c r="DI20" s="95"/>
      <c r="DJ20" s="95"/>
      <c r="DK20" s="95"/>
      <c r="DL20" s="95"/>
      <c r="DM20" s="95"/>
      <c r="DN20" s="95"/>
      <c r="DO20" s="95"/>
      <c r="DP20" s="95"/>
      <c r="DQ20" s="95"/>
      <c r="DR20" s="96" t="s">
        <v>40</v>
      </c>
      <c r="DS20" s="96"/>
      <c r="DT20" s="96"/>
      <c r="DU20" s="96"/>
      <c r="DV20" s="96"/>
      <c r="DW20" s="96"/>
      <c r="DX20" s="96"/>
      <c r="DY20" s="96"/>
      <c r="DZ20" s="91" t="s">
        <v>40</v>
      </c>
      <c r="EA20" s="91"/>
      <c r="EB20" s="91"/>
      <c r="EC20" s="91"/>
      <c r="ED20" s="91"/>
      <c r="EE20" s="91"/>
      <c r="EF20" s="91"/>
      <c r="EG20" s="91"/>
      <c r="EH20" s="91"/>
      <c r="EI20" s="95"/>
      <c r="EJ20" s="95"/>
      <c r="EK20" s="95"/>
      <c r="EL20" s="95"/>
      <c r="EM20" s="95"/>
      <c r="EN20" s="95"/>
      <c r="EO20" s="95"/>
      <c r="EP20" s="95"/>
      <c r="EQ20" s="95"/>
      <c r="ER20" s="95"/>
      <c r="ES20" s="95"/>
      <c r="ET20" s="96" t="s">
        <v>40</v>
      </c>
      <c r="EU20" s="96"/>
      <c r="EV20" s="96"/>
      <c r="EW20" s="96"/>
      <c r="EX20" s="96"/>
      <c r="EY20" s="96"/>
      <c r="EZ20" s="96"/>
      <c r="FA20" s="96"/>
      <c r="FB20" s="104" t="s">
        <v>40</v>
      </c>
      <c r="FC20" s="105"/>
      <c r="FD20" s="105"/>
      <c r="FE20" s="105"/>
      <c r="FF20" s="105"/>
      <c r="FG20" s="105"/>
      <c r="FH20" s="105"/>
      <c r="FI20" s="105"/>
      <c r="FJ20" s="106"/>
    </row>
    <row r="22" spans="1:166" s="6" customFormat="1" ht="10.5">
      <c r="A22" s="185" t="s">
        <v>59</v>
      </c>
      <c r="B22" s="185"/>
      <c r="C22" s="185"/>
      <c r="D22" s="185"/>
      <c r="E22" s="185"/>
      <c r="F22" s="185"/>
      <c r="G22" s="185"/>
      <c r="H22" s="185"/>
      <c r="I22" s="185"/>
      <c r="J22" s="185"/>
      <c r="K22" s="185"/>
      <c r="L22" s="185"/>
      <c r="M22" s="185"/>
      <c r="N22" s="185"/>
      <c r="O22" s="185"/>
      <c r="P22" s="185"/>
      <c r="Q22" s="185"/>
      <c r="R22" s="185"/>
      <c r="S22" s="185"/>
      <c r="T22" s="185"/>
      <c r="U22" s="185"/>
      <c r="V22" s="185"/>
      <c r="W22" s="185"/>
      <c r="X22" s="185"/>
      <c r="Y22" s="185"/>
      <c r="Z22" s="185"/>
      <c r="AA22" s="185"/>
      <c r="AB22" s="185"/>
      <c r="AC22" s="185"/>
      <c r="AD22" s="185"/>
      <c r="AE22" s="185"/>
      <c r="AF22" s="185"/>
      <c r="AG22" s="185"/>
      <c r="AH22" s="185"/>
      <c r="AI22" s="185"/>
      <c r="AJ22" s="185"/>
      <c r="AK22" s="185"/>
      <c r="AL22" s="185"/>
      <c r="AM22" s="185"/>
      <c r="AN22" s="185"/>
      <c r="AO22" s="185"/>
      <c r="AP22" s="185"/>
      <c r="AQ22" s="185"/>
      <c r="AR22" s="185"/>
      <c r="AS22" s="185"/>
      <c r="AT22" s="185"/>
      <c r="AU22" s="185"/>
      <c r="AV22" s="185"/>
      <c r="AW22" s="185"/>
      <c r="AX22" s="185"/>
      <c r="AY22" s="185"/>
      <c r="AZ22" s="185"/>
      <c r="BA22" s="185"/>
      <c r="BB22" s="185"/>
      <c r="BC22" s="185"/>
      <c r="BD22" s="185"/>
      <c r="BE22" s="185"/>
      <c r="BF22" s="185"/>
      <c r="BG22" s="185"/>
      <c r="BH22" s="185"/>
      <c r="BI22" s="185"/>
      <c r="BJ22" s="185"/>
      <c r="BK22" s="185"/>
      <c r="BL22" s="185"/>
      <c r="BM22" s="185"/>
      <c r="BN22" s="185"/>
      <c r="BO22" s="185"/>
      <c r="BP22" s="185"/>
      <c r="BQ22" s="185"/>
      <c r="BR22" s="185"/>
      <c r="BS22" s="185"/>
      <c r="BT22" s="185"/>
      <c r="BU22" s="185"/>
      <c r="BV22" s="185"/>
      <c r="BW22" s="185"/>
      <c r="BX22" s="185"/>
      <c r="BY22" s="185"/>
      <c r="BZ22" s="185"/>
      <c r="CA22" s="185"/>
      <c r="CB22" s="185"/>
      <c r="CC22" s="185"/>
      <c r="CD22" s="185"/>
      <c r="CE22" s="185"/>
      <c r="CF22" s="185"/>
      <c r="CG22" s="185"/>
      <c r="CH22" s="185"/>
      <c r="CI22" s="185"/>
      <c r="CJ22" s="185"/>
      <c r="CK22" s="185"/>
      <c r="CL22" s="185"/>
      <c r="CM22" s="185"/>
      <c r="CN22" s="185"/>
      <c r="CO22" s="185"/>
      <c r="CP22" s="185"/>
      <c r="CQ22" s="185"/>
      <c r="CR22" s="185"/>
      <c r="CS22" s="185"/>
      <c r="CT22" s="185"/>
      <c r="CU22" s="185"/>
      <c r="CV22" s="185"/>
      <c r="CW22" s="185"/>
      <c r="CX22" s="185"/>
      <c r="CY22" s="185"/>
      <c r="CZ22" s="185"/>
      <c r="DA22" s="185"/>
      <c r="DB22" s="185"/>
      <c r="DC22" s="185"/>
      <c r="DD22" s="185"/>
      <c r="DE22" s="185"/>
      <c r="DF22" s="185"/>
      <c r="DG22" s="185"/>
      <c r="DH22" s="185"/>
      <c r="DI22" s="185"/>
      <c r="DJ22" s="185"/>
      <c r="DK22" s="185"/>
      <c r="DL22" s="185"/>
      <c r="DM22" s="185"/>
      <c r="DN22" s="185"/>
      <c r="DO22" s="185"/>
      <c r="DP22" s="185"/>
      <c r="DQ22" s="185"/>
      <c r="DR22" s="185"/>
      <c r="DS22" s="185"/>
      <c r="DT22" s="185"/>
      <c r="DU22" s="185"/>
      <c r="DV22" s="185"/>
      <c r="DW22" s="185"/>
      <c r="DX22" s="185"/>
      <c r="DY22" s="185"/>
      <c r="DZ22" s="185"/>
      <c r="EA22" s="185"/>
      <c r="EB22" s="185"/>
      <c r="EC22" s="185"/>
      <c r="ED22" s="185"/>
      <c r="EE22" s="185"/>
      <c r="EF22" s="185"/>
      <c r="EG22" s="185"/>
      <c r="EH22" s="185"/>
      <c r="EI22" s="185"/>
      <c r="EJ22" s="185"/>
      <c r="EK22" s="185"/>
      <c r="EL22" s="185"/>
      <c r="EM22" s="185"/>
      <c r="EN22" s="185"/>
      <c r="EO22" s="185"/>
      <c r="EP22" s="185"/>
      <c r="EQ22" s="185"/>
      <c r="ER22" s="185"/>
      <c r="ES22" s="185"/>
      <c r="ET22" s="185"/>
      <c r="EU22" s="185"/>
      <c r="EV22" s="185"/>
      <c r="EW22" s="185"/>
      <c r="EX22" s="185"/>
      <c r="EY22" s="185"/>
      <c r="EZ22" s="185"/>
      <c r="FA22" s="185"/>
      <c r="FB22" s="185"/>
      <c r="FC22" s="185"/>
      <c r="FD22" s="185"/>
      <c r="FE22" s="185"/>
      <c r="FF22" s="185"/>
      <c r="FG22" s="185"/>
      <c r="FH22" s="185"/>
      <c r="FI22" s="185"/>
      <c r="FJ22" s="185"/>
    </row>
    <row r="24" spans="1:166" s="21" customFormat="1" ht="19.5" customHeight="1">
      <c r="A24" s="124" t="s">
        <v>0</v>
      </c>
      <c r="B24" s="124"/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36" t="s">
        <v>55</v>
      </c>
      <c r="V24" s="130"/>
      <c r="W24" s="130"/>
      <c r="X24" s="130"/>
      <c r="Y24" s="130"/>
      <c r="Z24" s="130"/>
      <c r="AA24" s="130"/>
      <c r="AB24" s="130"/>
      <c r="AC24" s="131"/>
      <c r="AD24" s="130" t="s">
        <v>34</v>
      </c>
      <c r="AE24" s="130"/>
      <c r="AF24" s="130"/>
      <c r="AG24" s="130"/>
      <c r="AH24" s="130"/>
      <c r="AI24" s="130"/>
      <c r="AJ24" s="130"/>
      <c r="AK24" s="130"/>
      <c r="AL24" s="130"/>
      <c r="AM24" s="130"/>
      <c r="AN24" s="130"/>
      <c r="AO24" s="130"/>
      <c r="AP24" s="130"/>
      <c r="AQ24" s="130"/>
      <c r="AR24" s="130"/>
      <c r="AS24" s="130"/>
      <c r="AT24" s="130"/>
      <c r="AU24" s="130"/>
      <c r="AV24" s="130"/>
      <c r="AW24" s="130"/>
      <c r="AX24" s="130"/>
      <c r="AY24" s="130"/>
      <c r="AZ24" s="130"/>
      <c r="BA24" s="130"/>
      <c r="BB24" s="130"/>
      <c r="BC24" s="130"/>
      <c r="BD24" s="130"/>
      <c r="BE24" s="130"/>
      <c r="BF24" s="130"/>
      <c r="BG24" s="130"/>
      <c r="BH24" s="130"/>
      <c r="BI24" s="130"/>
      <c r="BJ24" s="130"/>
      <c r="BK24" s="130"/>
      <c r="BL24" s="130"/>
      <c r="BM24" s="130"/>
      <c r="BN24" s="130"/>
      <c r="BO24" s="130"/>
      <c r="BP24" s="131"/>
      <c r="BQ24" s="136" t="s">
        <v>36</v>
      </c>
      <c r="BR24" s="130"/>
      <c r="BS24" s="130"/>
      <c r="BT24" s="130"/>
      <c r="BU24" s="130"/>
      <c r="BV24" s="130"/>
      <c r="BW24" s="130"/>
      <c r="BX24" s="130"/>
      <c r="BY24" s="130"/>
      <c r="BZ24" s="130"/>
      <c r="CA24" s="130"/>
      <c r="CB24" s="130"/>
      <c r="CC24" s="130"/>
      <c r="CD24" s="131"/>
      <c r="CE24" s="116" t="s">
        <v>39</v>
      </c>
      <c r="CF24" s="117"/>
      <c r="CG24" s="117"/>
      <c r="CH24" s="117"/>
      <c r="CI24" s="117"/>
      <c r="CJ24" s="117"/>
      <c r="CK24" s="117"/>
      <c r="CL24" s="117"/>
      <c r="CM24" s="117"/>
      <c r="CN24" s="117"/>
      <c r="CO24" s="117"/>
      <c r="CP24" s="117"/>
      <c r="CQ24" s="117"/>
      <c r="CR24" s="117"/>
      <c r="CS24" s="117"/>
      <c r="CT24" s="117"/>
      <c r="CU24" s="117"/>
      <c r="CV24" s="117"/>
      <c r="CW24" s="117"/>
      <c r="CX24" s="117"/>
      <c r="CY24" s="117"/>
      <c r="CZ24" s="117"/>
      <c r="DA24" s="117"/>
      <c r="DB24" s="117"/>
      <c r="DC24" s="117"/>
      <c r="DD24" s="117"/>
      <c r="DE24" s="117"/>
      <c r="DF24" s="117"/>
      <c r="DG24" s="117"/>
      <c r="DH24" s="117"/>
      <c r="DI24" s="117"/>
      <c r="DJ24" s="117"/>
      <c r="DK24" s="117"/>
      <c r="DL24" s="117"/>
      <c r="DM24" s="117"/>
      <c r="DN24" s="117"/>
      <c r="DO24" s="117"/>
      <c r="DP24" s="117"/>
      <c r="DQ24" s="117"/>
      <c r="DR24" s="117"/>
      <c r="DS24" s="117"/>
      <c r="DT24" s="117"/>
      <c r="DU24" s="117"/>
      <c r="DV24" s="117"/>
      <c r="DW24" s="117"/>
      <c r="DX24" s="117"/>
      <c r="DY24" s="117"/>
      <c r="DZ24" s="117"/>
      <c r="EA24" s="117"/>
      <c r="EB24" s="117"/>
      <c r="EC24" s="117"/>
      <c r="ED24" s="117"/>
      <c r="EE24" s="117"/>
      <c r="EF24" s="117"/>
      <c r="EG24" s="117"/>
      <c r="EH24" s="117"/>
      <c r="EI24" s="117"/>
      <c r="EJ24" s="117"/>
      <c r="EK24" s="117"/>
      <c r="EL24" s="117"/>
      <c r="EM24" s="117"/>
      <c r="EN24" s="117"/>
      <c r="EO24" s="117"/>
      <c r="EP24" s="117"/>
      <c r="EQ24" s="117"/>
      <c r="ER24" s="117"/>
      <c r="ES24" s="117"/>
      <c r="ET24" s="117"/>
      <c r="EU24" s="117"/>
      <c r="EV24" s="117"/>
      <c r="EW24" s="117"/>
      <c r="EX24" s="117"/>
      <c r="EY24" s="117"/>
      <c r="EZ24" s="117"/>
      <c r="FA24" s="117"/>
      <c r="FB24" s="117"/>
      <c r="FC24" s="117"/>
      <c r="FD24" s="117"/>
      <c r="FE24" s="117"/>
      <c r="FF24" s="117"/>
      <c r="FG24" s="117"/>
      <c r="FH24" s="117"/>
      <c r="FI24" s="117"/>
      <c r="FJ24" s="117"/>
    </row>
    <row r="25" spans="1:166" s="21" customFormat="1" ht="19.5" customHeight="1">
      <c r="A25" s="124"/>
      <c r="B25" s="124"/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37"/>
      <c r="V25" s="132"/>
      <c r="W25" s="132"/>
      <c r="X25" s="132"/>
      <c r="Y25" s="132"/>
      <c r="Z25" s="132"/>
      <c r="AA25" s="132"/>
      <c r="AB25" s="132"/>
      <c r="AC25" s="133"/>
      <c r="AD25" s="132"/>
      <c r="AE25" s="132"/>
      <c r="AF25" s="132"/>
      <c r="AG25" s="132"/>
      <c r="AH25" s="132"/>
      <c r="AI25" s="132"/>
      <c r="AJ25" s="132"/>
      <c r="AK25" s="132"/>
      <c r="AL25" s="132"/>
      <c r="AM25" s="132"/>
      <c r="AN25" s="132"/>
      <c r="AO25" s="132"/>
      <c r="AP25" s="132"/>
      <c r="AQ25" s="132"/>
      <c r="AR25" s="132"/>
      <c r="AS25" s="132"/>
      <c r="AT25" s="132"/>
      <c r="AU25" s="132"/>
      <c r="AV25" s="132"/>
      <c r="AW25" s="132"/>
      <c r="AX25" s="132"/>
      <c r="AY25" s="132"/>
      <c r="AZ25" s="132"/>
      <c r="BA25" s="132"/>
      <c r="BB25" s="132"/>
      <c r="BC25" s="132"/>
      <c r="BD25" s="132"/>
      <c r="BE25" s="132"/>
      <c r="BF25" s="132"/>
      <c r="BG25" s="132"/>
      <c r="BH25" s="132"/>
      <c r="BI25" s="132"/>
      <c r="BJ25" s="132"/>
      <c r="BK25" s="132"/>
      <c r="BL25" s="132"/>
      <c r="BM25" s="132"/>
      <c r="BN25" s="132"/>
      <c r="BO25" s="132"/>
      <c r="BP25" s="133"/>
      <c r="BQ25" s="137"/>
      <c r="BR25" s="132"/>
      <c r="BS25" s="132"/>
      <c r="BT25" s="132"/>
      <c r="BU25" s="132"/>
      <c r="BV25" s="132"/>
      <c r="BW25" s="132"/>
      <c r="BX25" s="132"/>
      <c r="BY25" s="132"/>
      <c r="BZ25" s="132"/>
      <c r="CA25" s="132"/>
      <c r="CB25" s="132"/>
      <c r="CC25" s="132"/>
      <c r="CD25" s="133"/>
      <c r="CE25" s="139" t="s">
        <v>47</v>
      </c>
      <c r="CF25" s="140"/>
      <c r="CG25" s="140"/>
      <c r="CH25" s="140"/>
      <c r="CI25" s="140"/>
      <c r="CJ25" s="140"/>
      <c r="CK25" s="140"/>
      <c r="CL25" s="140"/>
      <c r="CM25" s="140"/>
      <c r="CN25" s="140"/>
      <c r="CO25" s="140"/>
      <c r="CP25" s="140"/>
      <c r="CQ25" s="140"/>
      <c r="CR25" s="141"/>
      <c r="CS25" s="141"/>
      <c r="CT25" s="141"/>
      <c r="CU25" s="142" t="s">
        <v>27</v>
      </c>
      <c r="CV25" s="142"/>
      <c r="CW25" s="142"/>
      <c r="CX25" s="142"/>
      <c r="CY25" s="142"/>
      <c r="CZ25" s="142"/>
      <c r="DA25" s="142"/>
      <c r="DB25" s="142"/>
      <c r="DC25" s="142"/>
      <c r="DD25" s="142"/>
      <c r="DE25" s="142"/>
      <c r="DF25" s="143"/>
      <c r="DG25" s="139" t="s">
        <v>47</v>
      </c>
      <c r="DH25" s="140"/>
      <c r="DI25" s="140"/>
      <c r="DJ25" s="140"/>
      <c r="DK25" s="140"/>
      <c r="DL25" s="140"/>
      <c r="DM25" s="140"/>
      <c r="DN25" s="140"/>
      <c r="DO25" s="140"/>
      <c r="DP25" s="140"/>
      <c r="DQ25" s="140"/>
      <c r="DR25" s="140"/>
      <c r="DS25" s="140"/>
      <c r="DT25" s="141"/>
      <c r="DU25" s="141"/>
      <c r="DV25" s="141"/>
      <c r="DW25" s="142" t="s">
        <v>27</v>
      </c>
      <c r="DX25" s="142"/>
      <c r="DY25" s="142"/>
      <c r="DZ25" s="142"/>
      <c r="EA25" s="142"/>
      <c r="EB25" s="142"/>
      <c r="EC25" s="142"/>
      <c r="ED25" s="142"/>
      <c r="EE25" s="142"/>
      <c r="EF25" s="142"/>
      <c r="EG25" s="142"/>
      <c r="EH25" s="143"/>
      <c r="EI25" s="139" t="s">
        <v>47</v>
      </c>
      <c r="EJ25" s="140"/>
      <c r="EK25" s="140"/>
      <c r="EL25" s="140"/>
      <c r="EM25" s="140"/>
      <c r="EN25" s="140"/>
      <c r="EO25" s="140"/>
      <c r="EP25" s="140"/>
      <c r="EQ25" s="140"/>
      <c r="ER25" s="140"/>
      <c r="ES25" s="140"/>
      <c r="ET25" s="140"/>
      <c r="EU25" s="140"/>
      <c r="EV25" s="141"/>
      <c r="EW25" s="141"/>
      <c r="EX25" s="141"/>
      <c r="EY25" s="142" t="s">
        <v>27</v>
      </c>
      <c r="EZ25" s="142"/>
      <c r="FA25" s="142"/>
      <c r="FB25" s="142"/>
      <c r="FC25" s="142"/>
      <c r="FD25" s="142"/>
      <c r="FE25" s="142"/>
      <c r="FF25" s="142"/>
      <c r="FG25" s="142"/>
      <c r="FH25" s="142"/>
      <c r="FI25" s="142"/>
      <c r="FJ25" s="142"/>
    </row>
    <row r="26" spans="1:166" s="21" customFormat="1" ht="19.5" customHeight="1">
      <c r="A26" s="124"/>
      <c r="B26" s="124"/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37"/>
      <c r="V26" s="132"/>
      <c r="W26" s="132"/>
      <c r="X26" s="132"/>
      <c r="Y26" s="132"/>
      <c r="Z26" s="132"/>
      <c r="AA26" s="132"/>
      <c r="AB26" s="132"/>
      <c r="AC26" s="133"/>
      <c r="AD26" s="134"/>
      <c r="AE26" s="134"/>
      <c r="AF26" s="134"/>
      <c r="AG26" s="134"/>
      <c r="AH26" s="134"/>
      <c r="AI26" s="134"/>
      <c r="AJ26" s="134"/>
      <c r="AK26" s="134"/>
      <c r="AL26" s="134"/>
      <c r="AM26" s="134"/>
      <c r="AN26" s="134"/>
      <c r="AO26" s="134"/>
      <c r="AP26" s="134"/>
      <c r="AQ26" s="134"/>
      <c r="AR26" s="134"/>
      <c r="AS26" s="134"/>
      <c r="AT26" s="134"/>
      <c r="AU26" s="134"/>
      <c r="AV26" s="134"/>
      <c r="AW26" s="134"/>
      <c r="AX26" s="134"/>
      <c r="AY26" s="134"/>
      <c r="AZ26" s="134"/>
      <c r="BA26" s="134"/>
      <c r="BB26" s="134"/>
      <c r="BC26" s="134"/>
      <c r="BD26" s="134"/>
      <c r="BE26" s="134"/>
      <c r="BF26" s="134"/>
      <c r="BG26" s="134"/>
      <c r="BH26" s="134"/>
      <c r="BI26" s="134"/>
      <c r="BJ26" s="134"/>
      <c r="BK26" s="134"/>
      <c r="BL26" s="134"/>
      <c r="BM26" s="134"/>
      <c r="BN26" s="134"/>
      <c r="BO26" s="134"/>
      <c r="BP26" s="135"/>
      <c r="BQ26" s="137"/>
      <c r="BR26" s="132"/>
      <c r="BS26" s="132"/>
      <c r="BT26" s="132"/>
      <c r="BU26" s="132"/>
      <c r="BV26" s="132"/>
      <c r="BW26" s="132"/>
      <c r="BX26" s="132"/>
      <c r="BY26" s="132"/>
      <c r="BZ26" s="132"/>
      <c r="CA26" s="132"/>
      <c r="CB26" s="132"/>
      <c r="CC26" s="132"/>
      <c r="CD26" s="133"/>
      <c r="CE26" s="127" t="s">
        <v>44</v>
      </c>
      <c r="CF26" s="128"/>
      <c r="CG26" s="128"/>
      <c r="CH26" s="128"/>
      <c r="CI26" s="128"/>
      <c r="CJ26" s="128"/>
      <c r="CK26" s="128"/>
      <c r="CL26" s="128"/>
      <c r="CM26" s="128"/>
      <c r="CN26" s="128"/>
      <c r="CO26" s="128"/>
      <c r="CP26" s="128"/>
      <c r="CQ26" s="128"/>
      <c r="CR26" s="128"/>
      <c r="CS26" s="128"/>
      <c r="CT26" s="128"/>
      <c r="CU26" s="128"/>
      <c r="CV26" s="128"/>
      <c r="CW26" s="128"/>
      <c r="CX26" s="128"/>
      <c r="CY26" s="128"/>
      <c r="CZ26" s="128"/>
      <c r="DA26" s="128"/>
      <c r="DB26" s="128"/>
      <c r="DC26" s="128"/>
      <c r="DD26" s="128"/>
      <c r="DE26" s="128"/>
      <c r="DF26" s="129"/>
      <c r="DG26" s="127" t="s">
        <v>45</v>
      </c>
      <c r="DH26" s="128"/>
      <c r="DI26" s="128"/>
      <c r="DJ26" s="128"/>
      <c r="DK26" s="128"/>
      <c r="DL26" s="128"/>
      <c r="DM26" s="128"/>
      <c r="DN26" s="128"/>
      <c r="DO26" s="128"/>
      <c r="DP26" s="128"/>
      <c r="DQ26" s="128"/>
      <c r="DR26" s="128"/>
      <c r="DS26" s="128"/>
      <c r="DT26" s="128"/>
      <c r="DU26" s="128"/>
      <c r="DV26" s="128"/>
      <c r="DW26" s="128"/>
      <c r="DX26" s="128"/>
      <c r="DY26" s="128"/>
      <c r="DZ26" s="128"/>
      <c r="EA26" s="128"/>
      <c r="EB26" s="128"/>
      <c r="EC26" s="128"/>
      <c r="ED26" s="128"/>
      <c r="EE26" s="128"/>
      <c r="EF26" s="128"/>
      <c r="EG26" s="128"/>
      <c r="EH26" s="129"/>
      <c r="EI26" s="127" t="s">
        <v>46</v>
      </c>
      <c r="EJ26" s="128"/>
      <c r="EK26" s="128"/>
      <c r="EL26" s="128"/>
      <c r="EM26" s="128"/>
      <c r="EN26" s="128"/>
      <c r="EO26" s="128"/>
      <c r="EP26" s="128"/>
      <c r="EQ26" s="128"/>
      <c r="ER26" s="128"/>
      <c r="ES26" s="128"/>
      <c r="ET26" s="128"/>
      <c r="EU26" s="128"/>
      <c r="EV26" s="128"/>
      <c r="EW26" s="128"/>
      <c r="EX26" s="128"/>
      <c r="EY26" s="128"/>
      <c r="EZ26" s="128"/>
      <c r="FA26" s="128"/>
      <c r="FB26" s="128"/>
      <c r="FC26" s="128"/>
      <c r="FD26" s="128"/>
      <c r="FE26" s="128"/>
      <c r="FF26" s="128"/>
      <c r="FG26" s="128"/>
      <c r="FH26" s="128"/>
      <c r="FI26" s="128"/>
      <c r="FJ26" s="128"/>
    </row>
    <row r="27" spans="1:166" s="21" customFormat="1" ht="37.5" customHeight="1">
      <c r="A27" s="124"/>
      <c r="B27" s="124"/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38"/>
      <c r="V27" s="134"/>
      <c r="W27" s="134"/>
      <c r="X27" s="134"/>
      <c r="Y27" s="134"/>
      <c r="Z27" s="134"/>
      <c r="AA27" s="134"/>
      <c r="AB27" s="134"/>
      <c r="AC27" s="135"/>
      <c r="AD27" s="124" t="s">
        <v>28</v>
      </c>
      <c r="AE27" s="124"/>
      <c r="AF27" s="124"/>
      <c r="AG27" s="124"/>
      <c r="AH27" s="124"/>
      <c r="AI27" s="124"/>
      <c r="AJ27" s="124"/>
      <c r="AK27" s="124"/>
      <c r="AL27" s="126"/>
      <c r="AM27" s="125" t="s">
        <v>29</v>
      </c>
      <c r="AN27" s="124"/>
      <c r="AO27" s="124"/>
      <c r="AP27" s="124"/>
      <c r="AQ27" s="124"/>
      <c r="AR27" s="124"/>
      <c r="AS27" s="124"/>
      <c r="AT27" s="124"/>
      <c r="AU27" s="126"/>
      <c r="AV27" s="125" t="s">
        <v>73</v>
      </c>
      <c r="AW27" s="124"/>
      <c r="AX27" s="124"/>
      <c r="AY27" s="124"/>
      <c r="AZ27" s="124"/>
      <c r="BA27" s="124"/>
      <c r="BB27" s="124"/>
      <c r="BC27" s="124"/>
      <c r="BD27" s="124"/>
      <c r="BE27" s="124"/>
      <c r="BF27" s="124"/>
      <c r="BG27" s="126"/>
      <c r="BH27" s="125" t="s">
        <v>35</v>
      </c>
      <c r="BI27" s="124"/>
      <c r="BJ27" s="124"/>
      <c r="BK27" s="124"/>
      <c r="BL27" s="124"/>
      <c r="BM27" s="124"/>
      <c r="BN27" s="124"/>
      <c r="BO27" s="124"/>
      <c r="BP27" s="126"/>
      <c r="BQ27" s="138"/>
      <c r="BR27" s="134"/>
      <c r="BS27" s="134"/>
      <c r="BT27" s="134"/>
      <c r="BU27" s="134"/>
      <c r="BV27" s="134"/>
      <c r="BW27" s="134"/>
      <c r="BX27" s="134"/>
      <c r="BY27" s="134"/>
      <c r="BZ27" s="134"/>
      <c r="CA27" s="134"/>
      <c r="CB27" s="134"/>
      <c r="CC27" s="134"/>
      <c r="CD27" s="135"/>
      <c r="CE27" s="125" t="s">
        <v>41</v>
      </c>
      <c r="CF27" s="124"/>
      <c r="CG27" s="124"/>
      <c r="CH27" s="124"/>
      <c r="CI27" s="124"/>
      <c r="CJ27" s="124"/>
      <c r="CK27" s="124"/>
      <c r="CL27" s="124"/>
      <c r="CM27" s="124"/>
      <c r="CN27" s="124"/>
      <c r="CO27" s="126"/>
      <c r="CP27" s="125" t="s">
        <v>1</v>
      </c>
      <c r="CQ27" s="124"/>
      <c r="CR27" s="124"/>
      <c r="CS27" s="124"/>
      <c r="CT27" s="124"/>
      <c r="CU27" s="124"/>
      <c r="CV27" s="124"/>
      <c r="CW27" s="126"/>
      <c r="CX27" s="124" t="s">
        <v>72</v>
      </c>
      <c r="CY27" s="124"/>
      <c r="CZ27" s="124"/>
      <c r="DA27" s="124"/>
      <c r="DB27" s="124"/>
      <c r="DC27" s="124"/>
      <c r="DD27" s="124"/>
      <c r="DE27" s="124"/>
      <c r="DF27" s="124"/>
      <c r="DG27" s="125" t="s">
        <v>41</v>
      </c>
      <c r="DH27" s="124"/>
      <c r="DI27" s="124"/>
      <c r="DJ27" s="124"/>
      <c r="DK27" s="124"/>
      <c r="DL27" s="124"/>
      <c r="DM27" s="124"/>
      <c r="DN27" s="124"/>
      <c r="DO27" s="124"/>
      <c r="DP27" s="124"/>
      <c r="DQ27" s="126"/>
      <c r="DR27" s="125" t="s">
        <v>1</v>
      </c>
      <c r="DS27" s="124"/>
      <c r="DT27" s="124"/>
      <c r="DU27" s="124"/>
      <c r="DV27" s="124"/>
      <c r="DW27" s="124"/>
      <c r="DX27" s="124"/>
      <c r="DY27" s="126"/>
      <c r="DZ27" s="124" t="s">
        <v>72</v>
      </c>
      <c r="EA27" s="124"/>
      <c r="EB27" s="124"/>
      <c r="EC27" s="124"/>
      <c r="ED27" s="124"/>
      <c r="EE27" s="124"/>
      <c r="EF27" s="124"/>
      <c r="EG27" s="124"/>
      <c r="EH27" s="124"/>
      <c r="EI27" s="125" t="s">
        <v>41</v>
      </c>
      <c r="EJ27" s="124"/>
      <c r="EK27" s="124"/>
      <c r="EL27" s="124"/>
      <c r="EM27" s="124"/>
      <c r="EN27" s="124"/>
      <c r="EO27" s="124"/>
      <c r="EP27" s="124"/>
      <c r="EQ27" s="124"/>
      <c r="ER27" s="124"/>
      <c r="ES27" s="126"/>
      <c r="ET27" s="125" t="s">
        <v>1</v>
      </c>
      <c r="EU27" s="124"/>
      <c r="EV27" s="124"/>
      <c r="EW27" s="124"/>
      <c r="EX27" s="124"/>
      <c r="EY27" s="124"/>
      <c r="EZ27" s="124"/>
      <c r="FA27" s="126"/>
      <c r="FB27" s="124" t="s">
        <v>72</v>
      </c>
      <c r="FC27" s="124"/>
      <c r="FD27" s="124"/>
      <c r="FE27" s="124"/>
      <c r="FF27" s="124"/>
      <c r="FG27" s="124"/>
      <c r="FH27" s="124"/>
      <c r="FI27" s="124"/>
      <c r="FJ27" s="124"/>
    </row>
    <row r="28" spans="1:166" s="21" customFormat="1" ht="11.25" thickBot="1">
      <c r="A28" s="203">
        <v>1</v>
      </c>
      <c r="B28" s="203"/>
      <c r="C28" s="203"/>
      <c r="D28" s="203"/>
      <c r="E28" s="203"/>
      <c r="F28" s="203"/>
      <c r="G28" s="203"/>
      <c r="H28" s="203"/>
      <c r="I28" s="203"/>
      <c r="J28" s="203"/>
      <c r="K28" s="203"/>
      <c r="L28" s="203"/>
      <c r="M28" s="203"/>
      <c r="N28" s="203"/>
      <c r="O28" s="203"/>
      <c r="P28" s="203"/>
      <c r="Q28" s="203"/>
      <c r="R28" s="203"/>
      <c r="S28" s="203"/>
      <c r="T28" s="204"/>
      <c r="U28" s="100">
        <v>2</v>
      </c>
      <c r="V28" s="101"/>
      <c r="W28" s="101"/>
      <c r="X28" s="101"/>
      <c r="Y28" s="101"/>
      <c r="Z28" s="101"/>
      <c r="AA28" s="101"/>
      <c r="AB28" s="101"/>
      <c r="AC28" s="102"/>
      <c r="AD28" s="101">
        <v>3</v>
      </c>
      <c r="AE28" s="101"/>
      <c r="AF28" s="101"/>
      <c r="AG28" s="101"/>
      <c r="AH28" s="101"/>
      <c r="AI28" s="101"/>
      <c r="AJ28" s="101"/>
      <c r="AK28" s="101"/>
      <c r="AL28" s="102"/>
      <c r="AM28" s="100">
        <v>4</v>
      </c>
      <c r="AN28" s="101"/>
      <c r="AO28" s="101"/>
      <c r="AP28" s="101"/>
      <c r="AQ28" s="101"/>
      <c r="AR28" s="101"/>
      <c r="AS28" s="101"/>
      <c r="AT28" s="101"/>
      <c r="AU28" s="102"/>
      <c r="AV28" s="100">
        <v>5</v>
      </c>
      <c r="AW28" s="101"/>
      <c r="AX28" s="101"/>
      <c r="AY28" s="101"/>
      <c r="AZ28" s="101"/>
      <c r="BA28" s="101"/>
      <c r="BB28" s="101"/>
      <c r="BC28" s="101"/>
      <c r="BD28" s="101"/>
      <c r="BE28" s="101"/>
      <c r="BF28" s="101"/>
      <c r="BG28" s="102"/>
      <c r="BH28" s="100">
        <v>6</v>
      </c>
      <c r="BI28" s="101"/>
      <c r="BJ28" s="101"/>
      <c r="BK28" s="101"/>
      <c r="BL28" s="101"/>
      <c r="BM28" s="101"/>
      <c r="BN28" s="101"/>
      <c r="BO28" s="101"/>
      <c r="BP28" s="102"/>
      <c r="BQ28" s="121">
        <v>7</v>
      </c>
      <c r="BR28" s="122"/>
      <c r="BS28" s="122"/>
      <c r="BT28" s="122"/>
      <c r="BU28" s="122"/>
      <c r="BV28" s="122"/>
      <c r="BW28" s="122"/>
      <c r="BX28" s="122"/>
      <c r="BY28" s="122"/>
      <c r="BZ28" s="122"/>
      <c r="CA28" s="122"/>
      <c r="CB28" s="122"/>
      <c r="CC28" s="122"/>
      <c r="CD28" s="123"/>
      <c r="CE28" s="121">
        <v>8</v>
      </c>
      <c r="CF28" s="122"/>
      <c r="CG28" s="122"/>
      <c r="CH28" s="122"/>
      <c r="CI28" s="122"/>
      <c r="CJ28" s="122"/>
      <c r="CK28" s="122"/>
      <c r="CL28" s="122"/>
      <c r="CM28" s="122"/>
      <c r="CN28" s="122"/>
      <c r="CO28" s="123"/>
      <c r="CP28" s="100">
        <v>9</v>
      </c>
      <c r="CQ28" s="101"/>
      <c r="CR28" s="101"/>
      <c r="CS28" s="101"/>
      <c r="CT28" s="101"/>
      <c r="CU28" s="101"/>
      <c r="CV28" s="101"/>
      <c r="CW28" s="102"/>
      <c r="CX28" s="101">
        <v>10</v>
      </c>
      <c r="CY28" s="101"/>
      <c r="CZ28" s="101"/>
      <c r="DA28" s="101"/>
      <c r="DB28" s="101"/>
      <c r="DC28" s="101"/>
      <c r="DD28" s="101"/>
      <c r="DE28" s="101"/>
      <c r="DF28" s="101"/>
      <c r="DG28" s="121">
        <v>11</v>
      </c>
      <c r="DH28" s="122"/>
      <c r="DI28" s="122"/>
      <c r="DJ28" s="122"/>
      <c r="DK28" s="122"/>
      <c r="DL28" s="122"/>
      <c r="DM28" s="122"/>
      <c r="DN28" s="122"/>
      <c r="DO28" s="122"/>
      <c r="DP28" s="122"/>
      <c r="DQ28" s="123"/>
      <c r="DR28" s="100">
        <v>12</v>
      </c>
      <c r="DS28" s="101"/>
      <c r="DT28" s="101"/>
      <c r="DU28" s="101"/>
      <c r="DV28" s="101"/>
      <c r="DW28" s="101"/>
      <c r="DX28" s="101"/>
      <c r="DY28" s="102"/>
      <c r="DZ28" s="101">
        <v>13</v>
      </c>
      <c r="EA28" s="101"/>
      <c r="EB28" s="101"/>
      <c r="EC28" s="101"/>
      <c r="ED28" s="101"/>
      <c r="EE28" s="101"/>
      <c r="EF28" s="101"/>
      <c r="EG28" s="101"/>
      <c r="EH28" s="101"/>
      <c r="EI28" s="121">
        <v>14</v>
      </c>
      <c r="EJ28" s="122"/>
      <c r="EK28" s="122"/>
      <c r="EL28" s="122"/>
      <c r="EM28" s="122"/>
      <c r="EN28" s="122"/>
      <c r="EO28" s="122"/>
      <c r="EP28" s="122"/>
      <c r="EQ28" s="122"/>
      <c r="ER28" s="122"/>
      <c r="ES28" s="123"/>
      <c r="ET28" s="100">
        <v>15</v>
      </c>
      <c r="EU28" s="101"/>
      <c r="EV28" s="101"/>
      <c r="EW28" s="101"/>
      <c r="EX28" s="101"/>
      <c r="EY28" s="101"/>
      <c r="EZ28" s="101"/>
      <c r="FA28" s="102"/>
      <c r="FB28" s="101">
        <v>16</v>
      </c>
      <c r="FC28" s="101"/>
      <c r="FD28" s="101"/>
      <c r="FE28" s="101"/>
      <c r="FF28" s="101"/>
      <c r="FG28" s="101"/>
      <c r="FH28" s="101"/>
      <c r="FI28" s="101"/>
      <c r="FJ28" s="101"/>
    </row>
    <row r="29" spans="1:166" s="22" customFormat="1" ht="12.75" customHeight="1">
      <c r="A29" s="180"/>
      <c r="B29" s="180"/>
      <c r="C29" s="180"/>
      <c r="D29" s="180"/>
      <c r="E29" s="180"/>
      <c r="F29" s="180"/>
      <c r="G29" s="180"/>
      <c r="H29" s="180"/>
      <c r="I29" s="180"/>
      <c r="J29" s="180"/>
      <c r="K29" s="180"/>
      <c r="L29" s="180"/>
      <c r="M29" s="180"/>
      <c r="N29" s="180"/>
      <c r="O29" s="180"/>
      <c r="P29" s="180"/>
      <c r="Q29" s="180"/>
      <c r="R29" s="180"/>
      <c r="S29" s="180"/>
      <c r="T29" s="181"/>
      <c r="U29" s="120"/>
      <c r="V29" s="73"/>
      <c r="W29" s="73"/>
      <c r="X29" s="73"/>
      <c r="Y29" s="73"/>
      <c r="Z29" s="73"/>
      <c r="AA29" s="73"/>
      <c r="AB29" s="73"/>
      <c r="AC29" s="73"/>
      <c r="AD29" s="87"/>
      <c r="AE29" s="73"/>
      <c r="AF29" s="73"/>
      <c r="AG29" s="73"/>
      <c r="AH29" s="73"/>
      <c r="AI29" s="73"/>
      <c r="AJ29" s="73"/>
      <c r="AK29" s="73"/>
      <c r="AL29" s="74"/>
      <c r="AM29" s="87"/>
      <c r="AN29" s="73"/>
      <c r="AO29" s="73"/>
      <c r="AP29" s="73"/>
      <c r="AQ29" s="73"/>
      <c r="AR29" s="73"/>
      <c r="AS29" s="73"/>
      <c r="AT29" s="73"/>
      <c r="AU29" s="74"/>
      <c r="AV29" s="87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4"/>
      <c r="BH29" s="87"/>
      <c r="BI29" s="73"/>
      <c r="BJ29" s="73"/>
      <c r="BK29" s="73"/>
      <c r="BL29" s="73"/>
      <c r="BM29" s="73"/>
      <c r="BN29" s="73"/>
      <c r="BO29" s="73"/>
      <c r="BP29" s="74"/>
      <c r="BQ29" s="87"/>
      <c r="BR29" s="73"/>
      <c r="BS29" s="73"/>
      <c r="BT29" s="73"/>
      <c r="BU29" s="73"/>
      <c r="BV29" s="73"/>
      <c r="BW29" s="73"/>
      <c r="BX29" s="73"/>
      <c r="BY29" s="73"/>
      <c r="BZ29" s="73"/>
      <c r="CA29" s="73"/>
      <c r="CB29" s="73"/>
      <c r="CC29" s="73"/>
      <c r="CD29" s="74"/>
      <c r="CE29" s="70"/>
      <c r="CF29" s="71"/>
      <c r="CG29" s="71"/>
      <c r="CH29" s="71"/>
      <c r="CI29" s="71"/>
      <c r="CJ29" s="71"/>
      <c r="CK29" s="71"/>
      <c r="CL29" s="71"/>
      <c r="CM29" s="71"/>
      <c r="CN29" s="71"/>
      <c r="CO29" s="72"/>
      <c r="CP29" s="70"/>
      <c r="CQ29" s="71"/>
      <c r="CR29" s="71"/>
      <c r="CS29" s="71"/>
      <c r="CT29" s="71"/>
      <c r="CU29" s="71"/>
      <c r="CV29" s="71"/>
      <c r="CW29" s="72"/>
      <c r="CX29" s="73"/>
      <c r="CY29" s="73"/>
      <c r="CZ29" s="73"/>
      <c r="DA29" s="73"/>
      <c r="DB29" s="73"/>
      <c r="DC29" s="73"/>
      <c r="DD29" s="73"/>
      <c r="DE29" s="73"/>
      <c r="DF29" s="74"/>
      <c r="DG29" s="70"/>
      <c r="DH29" s="71"/>
      <c r="DI29" s="71"/>
      <c r="DJ29" s="71"/>
      <c r="DK29" s="71"/>
      <c r="DL29" s="71"/>
      <c r="DM29" s="71"/>
      <c r="DN29" s="71"/>
      <c r="DO29" s="71"/>
      <c r="DP29" s="71"/>
      <c r="DQ29" s="72"/>
      <c r="DR29" s="70"/>
      <c r="DS29" s="71"/>
      <c r="DT29" s="71"/>
      <c r="DU29" s="71"/>
      <c r="DV29" s="71"/>
      <c r="DW29" s="71"/>
      <c r="DX29" s="71"/>
      <c r="DY29" s="72"/>
      <c r="DZ29" s="73"/>
      <c r="EA29" s="73"/>
      <c r="EB29" s="73"/>
      <c r="EC29" s="73"/>
      <c r="ED29" s="73"/>
      <c r="EE29" s="73"/>
      <c r="EF29" s="73"/>
      <c r="EG29" s="73"/>
      <c r="EH29" s="74"/>
      <c r="EI29" s="70"/>
      <c r="EJ29" s="71"/>
      <c r="EK29" s="71"/>
      <c r="EL29" s="71"/>
      <c r="EM29" s="71"/>
      <c r="EN29" s="71"/>
      <c r="EO29" s="71"/>
      <c r="EP29" s="71"/>
      <c r="EQ29" s="71"/>
      <c r="ER29" s="71"/>
      <c r="ES29" s="72"/>
      <c r="ET29" s="70"/>
      <c r="EU29" s="71"/>
      <c r="EV29" s="71"/>
      <c r="EW29" s="71"/>
      <c r="EX29" s="71"/>
      <c r="EY29" s="71"/>
      <c r="EZ29" s="71"/>
      <c r="FA29" s="72"/>
      <c r="FB29" s="87"/>
      <c r="FC29" s="73"/>
      <c r="FD29" s="73"/>
      <c r="FE29" s="73"/>
      <c r="FF29" s="73"/>
      <c r="FG29" s="73"/>
      <c r="FH29" s="73"/>
      <c r="FI29" s="73"/>
      <c r="FJ29" s="196"/>
    </row>
    <row r="30" spans="1:166" s="22" customFormat="1" ht="12.75" customHeight="1" thickBot="1">
      <c r="A30" s="180"/>
      <c r="B30" s="180"/>
      <c r="C30" s="180"/>
      <c r="D30" s="180"/>
      <c r="E30" s="180"/>
      <c r="F30" s="180"/>
      <c r="G30" s="180"/>
      <c r="H30" s="180"/>
      <c r="I30" s="180"/>
      <c r="J30" s="180"/>
      <c r="K30" s="180"/>
      <c r="L30" s="180"/>
      <c r="M30" s="180"/>
      <c r="N30" s="180"/>
      <c r="O30" s="180"/>
      <c r="P30" s="180"/>
      <c r="Q30" s="180"/>
      <c r="R30" s="180"/>
      <c r="S30" s="180"/>
      <c r="T30" s="181"/>
      <c r="U30" s="113"/>
      <c r="V30" s="105"/>
      <c r="W30" s="105"/>
      <c r="X30" s="105"/>
      <c r="Y30" s="105"/>
      <c r="Z30" s="105"/>
      <c r="AA30" s="105"/>
      <c r="AB30" s="105"/>
      <c r="AC30" s="105"/>
      <c r="AD30" s="81"/>
      <c r="AE30" s="79"/>
      <c r="AF30" s="79"/>
      <c r="AG30" s="79"/>
      <c r="AH30" s="79"/>
      <c r="AI30" s="79"/>
      <c r="AJ30" s="79"/>
      <c r="AK30" s="79"/>
      <c r="AL30" s="80"/>
      <c r="AM30" s="81"/>
      <c r="AN30" s="79"/>
      <c r="AO30" s="79"/>
      <c r="AP30" s="79"/>
      <c r="AQ30" s="79"/>
      <c r="AR30" s="79"/>
      <c r="AS30" s="79"/>
      <c r="AT30" s="79"/>
      <c r="AU30" s="80"/>
      <c r="AV30" s="81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80"/>
      <c r="BH30" s="81"/>
      <c r="BI30" s="79"/>
      <c r="BJ30" s="79"/>
      <c r="BK30" s="79"/>
      <c r="BL30" s="79"/>
      <c r="BM30" s="79"/>
      <c r="BN30" s="79"/>
      <c r="BO30" s="79"/>
      <c r="BP30" s="80"/>
      <c r="BQ30" s="81"/>
      <c r="BR30" s="79"/>
      <c r="BS30" s="79"/>
      <c r="BT30" s="79"/>
      <c r="BU30" s="79"/>
      <c r="BV30" s="79"/>
      <c r="BW30" s="79"/>
      <c r="BX30" s="79"/>
      <c r="BY30" s="79"/>
      <c r="BZ30" s="79"/>
      <c r="CA30" s="79"/>
      <c r="CB30" s="79"/>
      <c r="CC30" s="79"/>
      <c r="CD30" s="80"/>
      <c r="CE30" s="116"/>
      <c r="CF30" s="117"/>
      <c r="CG30" s="117"/>
      <c r="CH30" s="117"/>
      <c r="CI30" s="117"/>
      <c r="CJ30" s="117"/>
      <c r="CK30" s="117"/>
      <c r="CL30" s="117"/>
      <c r="CM30" s="117"/>
      <c r="CN30" s="117"/>
      <c r="CO30" s="118"/>
      <c r="CP30" s="116"/>
      <c r="CQ30" s="117"/>
      <c r="CR30" s="117"/>
      <c r="CS30" s="117"/>
      <c r="CT30" s="117"/>
      <c r="CU30" s="117"/>
      <c r="CV30" s="117"/>
      <c r="CW30" s="118"/>
      <c r="CX30" s="79"/>
      <c r="CY30" s="79"/>
      <c r="CZ30" s="79"/>
      <c r="DA30" s="79"/>
      <c r="DB30" s="79"/>
      <c r="DC30" s="79"/>
      <c r="DD30" s="79"/>
      <c r="DE30" s="79"/>
      <c r="DF30" s="80"/>
      <c r="DG30" s="116"/>
      <c r="DH30" s="117"/>
      <c r="DI30" s="117"/>
      <c r="DJ30" s="117"/>
      <c r="DK30" s="117"/>
      <c r="DL30" s="117"/>
      <c r="DM30" s="117"/>
      <c r="DN30" s="117"/>
      <c r="DO30" s="117"/>
      <c r="DP30" s="117"/>
      <c r="DQ30" s="118"/>
      <c r="DR30" s="116"/>
      <c r="DS30" s="117"/>
      <c r="DT30" s="117"/>
      <c r="DU30" s="117"/>
      <c r="DV30" s="117"/>
      <c r="DW30" s="117"/>
      <c r="DX30" s="117"/>
      <c r="DY30" s="118"/>
      <c r="DZ30" s="79"/>
      <c r="EA30" s="79"/>
      <c r="EB30" s="79"/>
      <c r="EC30" s="79"/>
      <c r="ED30" s="79"/>
      <c r="EE30" s="79"/>
      <c r="EF30" s="79"/>
      <c r="EG30" s="79"/>
      <c r="EH30" s="80"/>
      <c r="EI30" s="116"/>
      <c r="EJ30" s="117"/>
      <c r="EK30" s="117"/>
      <c r="EL30" s="117"/>
      <c r="EM30" s="117"/>
      <c r="EN30" s="117"/>
      <c r="EO30" s="117"/>
      <c r="EP30" s="117"/>
      <c r="EQ30" s="117"/>
      <c r="ER30" s="117"/>
      <c r="ES30" s="118"/>
      <c r="ET30" s="116"/>
      <c r="EU30" s="117"/>
      <c r="EV30" s="117"/>
      <c r="EW30" s="117"/>
      <c r="EX30" s="117"/>
      <c r="EY30" s="117"/>
      <c r="EZ30" s="117"/>
      <c r="FA30" s="118"/>
      <c r="FB30" s="81"/>
      <c r="FC30" s="79"/>
      <c r="FD30" s="79"/>
      <c r="FE30" s="79"/>
      <c r="FF30" s="79"/>
      <c r="FG30" s="79"/>
      <c r="FH30" s="79"/>
      <c r="FI30" s="79"/>
      <c r="FJ30" s="92"/>
    </row>
    <row r="31" spans="1:166" s="22" customFormat="1" ht="13.5" customHeight="1" thickBot="1">
      <c r="A31" s="188" t="s">
        <v>38</v>
      </c>
      <c r="B31" s="188"/>
      <c r="C31" s="188"/>
      <c r="D31" s="188"/>
      <c r="E31" s="188"/>
      <c r="F31" s="188"/>
      <c r="G31" s="188"/>
      <c r="H31" s="188"/>
      <c r="I31" s="188"/>
      <c r="J31" s="188"/>
      <c r="K31" s="188"/>
      <c r="L31" s="188"/>
      <c r="M31" s="188"/>
      <c r="N31" s="188"/>
      <c r="O31" s="188"/>
      <c r="P31" s="188"/>
      <c r="Q31" s="188"/>
      <c r="R31" s="188"/>
      <c r="S31" s="188"/>
      <c r="T31" s="188"/>
      <c r="U31" s="188"/>
      <c r="V31" s="188"/>
      <c r="W31" s="188"/>
      <c r="X31" s="188"/>
      <c r="Y31" s="188"/>
      <c r="Z31" s="188"/>
      <c r="AA31" s="188"/>
      <c r="AB31" s="188"/>
      <c r="AC31" s="188"/>
      <c r="AD31" s="189"/>
      <c r="AE31" s="190"/>
      <c r="AF31" s="190"/>
      <c r="AG31" s="190"/>
      <c r="AH31" s="190"/>
      <c r="AI31" s="190"/>
      <c r="AJ31" s="190"/>
      <c r="AK31" s="190"/>
      <c r="AL31" s="191"/>
      <c r="AM31" s="192"/>
      <c r="AN31" s="190"/>
      <c r="AO31" s="190"/>
      <c r="AP31" s="190"/>
      <c r="AQ31" s="190"/>
      <c r="AR31" s="190"/>
      <c r="AS31" s="190"/>
      <c r="AT31" s="190"/>
      <c r="AU31" s="191"/>
      <c r="AV31" s="192"/>
      <c r="AW31" s="190"/>
      <c r="AX31" s="190"/>
      <c r="AY31" s="190"/>
      <c r="AZ31" s="190"/>
      <c r="BA31" s="190"/>
      <c r="BB31" s="190"/>
      <c r="BC31" s="190"/>
      <c r="BD31" s="190"/>
      <c r="BE31" s="190"/>
      <c r="BF31" s="190"/>
      <c r="BG31" s="191"/>
      <c r="BH31" s="192"/>
      <c r="BI31" s="190"/>
      <c r="BJ31" s="190"/>
      <c r="BK31" s="190"/>
      <c r="BL31" s="190"/>
      <c r="BM31" s="190"/>
      <c r="BN31" s="190"/>
      <c r="BO31" s="190"/>
      <c r="BP31" s="191"/>
      <c r="BQ31" s="190"/>
      <c r="BR31" s="190"/>
      <c r="BS31" s="190"/>
      <c r="BT31" s="190"/>
      <c r="BU31" s="190"/>
      <c r="BV31" s="190"/>
      <c r="BW31" s="190"/>
      <c r="BX31" s="190"/>
      <c r="BY31" s="190"/>
      <c r="BZ31" s="190"/>
      <c r="CA31" s="190"/>
      <c r="CB31" s="190"/>
      <c r="CC31" s="190"/>
      <c r="CD31" s="190"/>
      <c r="CE31" s="193"/>
      <c r="CF31" s="194"/>
      <c r="CG31" s="194"/>
      <c r="CH31" s="194"/>
      <c r="CI31" s="194"/>
      <c r="CJ31" s="194"/>
      <c r="CK31" s="194"/>
      <c r="CL31" s="194"/>
      <c r="CM31" s="194"/>
      <c r="CN31" s="194"/>
      <c r="CO31" s="195"/>
      <c r="CP31" s="116" t="s">
        <v>40</v>
      </c>
      <c r="CQ31" s="117"/>
      <c r="CR31" s="117"/>
      <c r="CS31" s="117"/>
      <c r="CT31" s="117"/>
      <c r="CU31" s="117"/>
      <c r="CV31" s="117"/>
      <c r="CW31" s="118"/>
      <c r="CX31" s="119" t="s">
        <v>40</v>
      </c>
      <c r="CY31" s="119"/>
      <c r="CZ31" s="119"/>
      <c r="DA31" s="119"/>
      <c r="DB31" s="119"/>
      <c r="DC31" s="119"/>
      <c r="DD31" s="119"/>
      <c r="DE31" s="119"/>
      <c r="DF31" s="119"/>
      <c r="DG31" s="110"/>
      <c r="DH31" s="110"/>
      <c r="DI31" s="110"/>
      <c r="DJ31" s="110"/>
      <c r="DK31" s="110"/>
      <c r="DL31" s="110"/>
      <c r="DM31" s="110"/>
      <c r="DN31" s="110"/>
      <c r="DO31" s="110"/>
      <c r="DP31" s="110"/>
      <c r="DQ31" s="110"/>
      <c r="DR31" s="110" t="s">
        <v>40</v>
      </c>
      <c r="DS31" s="110"/>
      <c r="DT31" s="110"/>
      <c r="DU31" s="110"/>
      <c r="DV31" s="110"/>
      <c r="DW31" s="110"/>
      <c r="DX31" s="110"/>
      <c r="DY31" s="110"/>
      <c r="DZ31" s="119" t="s">
        <v>40</v>
      </c>
      <c r="EA31" s="119"/>
      <c r="EB31" s="119"/>
      <c r="EC31" s="119"/>
      <c r="ED31" s="119"/>
      <c r="EE31" s="119"/>
      <c r="EF31" s="119"/>
      <c r="EG31" s="119"/>
      <c r="EH31" s="119"/>
      <c r="EI31" s="110"/>
      <c r="EJ31" s="110"/>
      <c r="EK31" s="110"/>
      <c r="EL31" s="110"/>
      <c r="EM31" s="110"/>
      <c r="EN31" s="110"/>
      <c r="EO31" s="110"/>
      <c r="EP31" s="110"/>
      <c r="EQ31" s="110"/>
      <c r="ER31" s="110"/>
      <c r="ES31" s="110"/>
      <c r="ET31" s="110" t="s">
        <v>40</v>
      </c>
      <c r="EU31" s="110"/>
      <c r="EV31" s="110"/>
      <c r="EW31" s="110"/>
      <c r="EX31" s="110"/>
      <c r="EY31" s="110"/>
      <c r="EZ31" s="110"/>
      <c r="FA31" s="110"/>
      <c r="FB31" s="81" t="s">
        <v>40</v>
      </c>
      <c r="FC31" s="79"/>
      <c r="FD31" s="79"/>
      <c r="FE31" s="79"/>
      <c r="FF31" s="79"/>
      <c r="FG31" s="79"/>
      <c r="FH31" s="79"/>
      <c r="FI31" s="79"/>
      <c r="FJ31" s="92"/>
    </row>
    <row r="32" spans="69:166" s="22" customFormat="1" ht="11.25" thickBot="1">
      <c r="BQ32" s="93" t="s">
        <v>37</v>
      </c>
      <c r="BR32" s="93"/>
      <c r="BS32" s="93"/>
      <c r="BT32" s="93"/>
      <c r="BU32" s="93"/>
      <c r="BV32" s="93"/>
      <c r="BW32" s="93"/>
      <c r="BX32" s="93"/>
      <c r="BY32" s="93"/>
      <c r="BZ32" s="93"/>
      <c r="CA32" s="93"/>
      <c r="CB32" s="93"/>
      <c r="CC32" s="93"/>
      <c r="CD32" s="93"/>
      <c r="CE32" s="187"/>
      <c r="CF32" s="101"/>
      <c r="CG32" s="101"/>
      <c r="CH32" s="101"/>
      <c r="CI32" s="101"/>
      <c r="CJ32" s="101"/>
      <c r="CK32" s="101"/>
      <c r="CL32" s="101"/>
      <c r="CM32" s="101"/>
      <c r="CN32" s="101"/>
      <c r="CO32" s="102"/>
      <c r="CP32" s="100" t="s">
        <v>40</v>
      </c>
      <c r="CQ32" s="101"/>
      <c r="CR32" s="101"/>
      <c r="CS32" s="101"/>
      <c r="CT32" s="101"/>
      <c r="CU32" s="101"/>
      <c r="CV32" s="101"/>
      <c r="CW32" s="102"/>
      <c r="CX32" s="91" t="s">
        <v>40</v>
      </c>
      <c r="CY32" s="91"/>
      <c r="CZ32" s="91"/>
      <c r="DA32" s="91"/>
      <c r="DB32" s="91"/>
      <c r="DC32" s="91"/>
      <c r="DD32" s="91"/>
      <c r="DE32" s="91"/>
      <c r="DF32" s="91"/>
      <c r="DG32" s="96"/>
      <c r="DH32" s="96"/>
      <c r="DI32" s="96"/>
      <c r="DJ32" s="96"/>
      <c r="DK32" s="96"/>
      <c r="DL32" s="96"/>
      <c r="DM32" s="96"/>
      <c r="DN32" s="96"/>
      <c r="DO32" s="96"/>
      <c r="DP32" s="96"/>
      <c r="DQ32" s="96"/>
      <c r="DR32" s="96" t="s">
        <v>40</v>
      </c>
      <c r="DS32" s="96"/>
      <c r="DT32" s="96"/>
      <c r="DU32" s="96"/>
      <c r="DV32" s="96"/>
      <c r="DW32" s="96"/>
      <c r="DX32" s="96"/>
      <c r="DY32" s="96"/>
      <c r="DZ32" s="91" t="s">
        <v>40</v>
      </c>
      <c r="EA32" s="91"/>
      <c r="EB32" s="91"/>
      <c r="EC32" s="91"/>
      <c r="ED32" s="91"/>
      <c r="EE32" s="91"/>
      <c r="EF32" s="91"/>
      <c r="EG32" s="91"/>
      <c r="EH32" s="91"/>
      <c r="EI32" s="96"/>
      <c r="EJ32" s="96"/>
      <c r="EK32" s="96"/>
      <c r="EL32" s="96"/>
      <c r="EM32" s="96"/>
      <c r="EN32" s="96"/>
      <c r="EO32" s="96"/>
      <c r="EP32" s="96"/>
      <c r="EQ32" s="96"/>
      <c r="ER32" s="96"/>
      <c r="ES32" s="96"/>
      <c r="ET32" s="96" t="s">
        <v>40</v>
      </c>
      <c r="EU32" s="96"/>
      <c r="EV32" s="96"/>
      <c r="EW32" s="96"/>
      <c r="EX32" s="96"/>
      <c r="EY32" s="96"/>
      <c r="EZ32" s="96"/>
      <c r="FA32" s="96"/>
      <c r="FB32" s="104" t="s">
        <v>40</v>
      </c>
      <c r="FC32" s="105"/>
      <c r="FD32" s="105"/>
      <c r="FE32" s="105"/>
      <c r="FF32" s="105"/>
      <c r="FG32" s="105"/>
      <c r="FH32" s="105"/>
      <c r="FI32" s="105"/>
      <c r="FJ32" s="106"/>
    </row>
    <row r="34" spans="1:166" s="6" customFormat="1" ht="12" customHeight="1">
      <c r="A34" s="185" t="s">
        <v>60</v>
      </c>
      <c r="B34" s="185"/>
      <c r="C34" s="185"/>
      <c r="D34" s="185"/>
      <c r="E34" s="185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85"/>
      <c r="Q34" s="185"/>
      <c r="R34" s="185"/>
      <c r="S34" s="185"/>
      <c r="T34" s="185"/>
      <c r="U34" s="185"/>
      <c r="V34" s="185"/>
      <c r="W34" s="185"/>
      <c r="X34" s="185"/>
      <c r="Y34" s="185"/>
      <c r="Z34" s="185"/>
      <c r="AA34" s="185"/>
      <c r="AB34" s="185"/>
      <c r="AC34" s="185"/>
      <c r="AD34" s="185"/>
      <c r="AE34" s="185"/>
      <c r="AF34" s="185"/>
      <c r="AG34" s="185"/>
      <c r="AH34" s="185"/>
      <c r="AI34" s="185"/>
      <c r="AJ34" s="185"/>
      <c r="AK34" s="185"/>
      <c r="AL34" s="185"/>
      <c r="AM34" s="185"/>
      <c r="AN34" s="185"/>
      <c r="AO34" s="185"/>
      <c r="AP34" s="185"/>
      <c r="AQ34" s="185"/>
      <c r="AR34" s="185"/>
      <c r="AS34" s="185"/>
      <c r="AT34" s="185"/>
      <c r="AU34" s="185"/>
      <c r="AV34" s="185"/>
      <c r="AW34" s="185"/>
      <c r="AX34" s="185"/>
      <c r="AY34" s="185"/>
      <c r="AZ34" s="185"/>
      <c r="BA34" s="185"/>
      <c r="BB34" s="185"/>
      <c r="BC34" s="185"/>
      <c r="BD34" s="185"/>
      <c r="BE34" s="185"/>
      <c r="BF34" s="185"/>
      <c r="BG34" s="185"/>
      <c r="BH34" s="185"/>
      <c r="BI34" s="185"/>
      <c r="BJ34" s="185"/>
      <c r="BK34" s="185"/>
      <c r="BL34" s="185"/>
      <c r="BM34" s="185"/>
      <c r="BN34" s="185"/>
      <c r="BO34" s="185"/>
      <c r="BP34" s="185"/>
      <c r="BQ34" s="185"/>
      <c r="BR34" s="185"/>
      <c r="BS34" s="185"/>
      <c r="BT34" s="185"/>
      <c r="BU34" s="185"/>
      <c r="BV34" s="185"/>
      <c r="BW34" s="185"/>
      <c r="BX34" s="185"/>
      <c r="BY34" s="185"/>
      <c r="BZ34" s="185"/>
      <c r="CA34" s="185"/>
      <c r="CB34" s="185"/>
      <c r="CC34" s="185"/>
      <c r="CD34" s="185"/>
      <c r="CE34" s="185"/>
      <c r="CF34" s="185"/>
      <c r="CG34" s="185"/>
      <c r="CH34" s="185"/>
      <c r="CI34" s="185"/>
      <c r="CJ34" s="185"/>
      <c r="CK34" s="185"/>
      <c r="CL34" s="185"/>
      <c r="CM34" s="185"/>
      <c r="CN34" s="185"/>
      <c r="CO34" s="185"/>
      <c r="CP34" s="185"/>
      <c r="CQ34" s="185"/>
      <c r="CR34" s="185"/>
      <c r="CS34" s="185"/>
      <c r="CT34" s="185"/>
      <c r="CU34" s="185"/>
      <c r="CV34" s="185"/>
      <c r="CW34" s="185"/>
      <c r="CX34" s="185"/>
      <c r="CY34" s="185"/>
      <c r="CZ34" s="185"/>
      <c r="DA34" s="185"/>
      <c r="DB34" s="185"/>
      <c r="DC34" s="185"/>
      <c r="DD34" s="185"/>
      <c r="DE34" s="185"/>
      <c r="DF34" s="185"/>
      <c r="DG34" s="185"/>
      <c r="DH34" s="185"/>
      <c r="DI34" s="185"/>
      <c r="DJ34" s="185"/>
      <c r="DK34" s="185"/>
      <c r="DL34" s="185"/>
      <c r="DM34" s="185"/>
      <c r="DN34" s="185"/>
      <c r="DO34" s="185"/>
      <c r="DP34" s="185"/>
      <c r="DQ34" s="185"/>
      <c r="DR34" s="185"/>
      <c r="DS34" s="185"/>
      <c r="DT34" s="185"/>
      <c r="DU34" s="185"/>
      <c r="DV34" s="185"/>
      <c r="DW34" s="185"/>
      <c r="DX34" s="185"/>
      <c r="DY34" s="185"/>
      <c r="DZ34" s="185"/>
      <c r="EA34" s="185"/>
      <c r="EB34" s="185"/>
      <c r="EC34" s="185"/>
      <c r="ED34" s="185"/>
      <c r="EE34" s="185"/>
      <c r="EF34" s="185"/>
      <c r="EG34" s="185"/>
      <c r="EH34" s="185"/>
      <c r="EI34" s="185"/>
      <c r="EJ34" s="185"/>
      <c r="EK34" s="185"/>
      <c r="EL34" s="185"/>
      <c r="EM34" s="185"/>
      <c r="EN34" s="185"/>
      <c r="EO34" s="185"/>
      <c r="EP34" s="185"/>
      <c r="EQ34" s="185"/>
      <c r="ER34" s="185"/>
      <c r="ES34" s="185"/>
      <c r="ET34" s="185"/>
      <c r="EU34" s="185"/>
      <c r="EV34" s="185"/>
      <c r="EW34" s="185"/>
      <c r="EX34" s="185"/>
      <c r="EY34" s="185"/>
      <c r="EZ34" s="185"/>
      <c r="FA34" s="185"/>
      <c r="FB34" s="185"/>
      <c r="FC34" s="185"/>
      <c r="FD34" s="185"/>
      <c r="FE34" s="185"/>
      <c r="FF34" s="185"/>
      <c r="FG34" s="185"/>
      <c r="FH34" s="185"/>
      <c r="FI34" s="185"/>
      <c r="FJ34" s="185"/>
    </row>
    <row r="36" spans="1:166" s="21" customFormat="1" ht="12" customHeight="1">
      <c r="A36" s="124" t="s">
        <v>61</v>
      </c>
      <c r="B36" s="124"/>
      <c r="C36" s="124"/>
      <c r="D36" s="124"/>
      <c r="E36" s="124"/>
      <c r="F36" s="124"/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4"/>
      <c r="W36" s="124"/>
      <c r="X36" s="124"/>
      <c r="Y36" s="124"/>
      <c r="Z36" s="124"/>
      <c r="AA36" s="124"/>
      <c r="AB36" s="124"/>
      <c r="AC36" s="124"/>
      <c r="AD36" s="124"/>
      <c r="AE36" s="124"/>
      <c r="AF36" s="124"/>
      <c r="AG36" s="124"/>
      <c r="AH36" s="124"/>
      <c r="AI36" s="124"/>
      <c r="AJ36" s="124"/>
      <c r="AK36" s="124"/>
      <c r="AL36" s="124"/>
      <c r="AM36" s="124"/>
      <c r="AN36" s="124"/>
      <c r="AO36" s="124"/>
      <c r="AP36" s="124"/>
      <c r="AQ36" s="124"/>
      <c r="AR36" s="124"/>
      <c r="AS36" s="124"/>
      <c r="AT36" s="124"/>
      <c r="AU36" s="124"/>
      <c r="AV36" s="124"/>
      <c r="AW36" s="124"/>
      <c r="AX36" s="124"/>
      <c r="AY36" s="124"/>
      <c r="AZ36" s="124"/>
      <c r="BA36" s="124"/>
      <c r="BB36" s="124"/>
      <c r="BC36" s="124"/>
      <c r="BD36" s="124"/>
      <c r="BE36" s="124"/>
      <c r="BF36" s="126"/>
      <c r="BG36" s="139" t="s">
        <v>47</v>
      </c>
      <c r="BH36" s="140"/>
      <c r="BI36" s="140"/>
      <c r="BJ36" s="140"/>
      <c r="BK36" s="140"/>
      <c r="BL36" s="140"/>
      <c r="BM36" s="140"/>
      <c r="BN36" s="140"/>
      <c r="BO36" s="140"/>
      <c r="BP36" s="140"/>
      <c r="BQ36" s="140"/>
      <c r="BR36" s="140"/>
      <c r="BS36" s="140"/>
      <c r="BT36" s="140"/>
      <c r="BU36" s="140"/>
      <c r="BV36" s="140"/>
      <c r="BW36" s="140"/>
      <c r="BX36" s="238"/>
      <c r="BY36" s="238"/>
      <c r="BZ36" s="238"/>
      <c r="CA36" s="142" t="s">
        <v>27</v>
      </c>
      <c r="CB36" s="142"/>
      <c r="CC36" s="142"/>
      <c r="CD36" s="142"/>
      <c r="CE36" s="142"/>
      <c r="CF36" s="142"/>
      <c r="CG36" s="142"/>
      <c r="CH36" s="142"/>
      <c r="CI36" s="142"/>
      <c r="CJ36" s="142"/>
      <c r="CK36" s="142"/>
      <c r="CL36" s="142"/>
      <c r="CM36" s="142"/>
      <c r="CN36" s="142"/>
      <c r="CO36" s="142"/>
      <c r="CP36" s="143"/>
      <c r="CQ36" s="139" t="s">
        <v>47</v>
      </c>
      <c r="CR36" s="140"/>
      <c r="CS36" s="140"/>
      <c r="CT36" s="140"/>
      <c r="CU36" s="140"/>
      <c r="CV36" s="140"/>
      <c r="CW36" s="140"/>
      <c r="CX36" s="140"/>
      <c r="CY36" s="140"/>
      <c r="CZ36" s="140"/>
      <c r="DA36" s="140"/>
      <c r="DB36" s="140"/>
      <c r="DC36" s="140"/>
      <c r="DD36" s="140"/>
      <c r="DE36" s="140"/>
      <c r="DF36" s="140"/>
      <c r="DG36" s="140"/>
      <c r="DH36" s="238"/>
      <c r="DI36" s="238"/>
      <c r="DJ36" s="238"/>
      <c r="DK36" s="142" t="s">
        <v>27</v>
      </c>
      <c r="DL36" s="142"/>
      <c r="DM36" s="142"/>
      <c r="DN36" s="142"/>
      <c r="DO36" s="142"/>
      <c r="DP36" s="142"/>
      <c r="DQ36" s="142"/>
      <c r="DR36" s="142"/>
      <c r="DS36" s="142"/>
      <c r="DT36" s="142"/>
      <c r="DU36" s="142"/>
      <c r="DV36" s="142"/>
      <c r="DW36" s="142"/>
      <c r="DX36" s="142"/>
      <c r="DY36" s="142"/>
      <c r="DZ36" s="143"/>
      <c r="EA36" s="139" t="s">
        <v>47</v>
      </c>
      <c r="EB36" s="140"/>
      <c r="EC36" s="140"/>
      <c r="ED36" s="140"/>
      <c r="EE36" s="140"/>
      <c r="EF36" s="140"/>
      <c r="EG36" s="140"/>
      <c r="EH36" s="140"/>
      <c r="EI36" s="140"/>
      <c r="EJ36" s="140"/>
      <c r="EK36" s="140"/>
      <c r="EL36" s="140"/>
      <c r="EM36" s="140"/>
      <c r="EN36" s="140"/>
      <c r="EO36" s="140"/>
      <c r="EP36" s="140"/>
      <c r="EQ36" s="140"/>
      <c r="ER36" s="238"/>
      <c r="ES36" s="238"/>
      <c r="ET36" s="238"/>
      <c r="EU36" s="142" t="s">
        <v>27</v>
      </c>
      <c r="EV36" s="142"/>
      <c r="EW36" s="142"/>
      <c r="EX36" s="142"/>
      <c r="EY36" s="142"/>
      <c r="EZ36" s="142"/>
      <c r="FA36" s="142"/>
      <c r="FB36" s="142"/>
      <c r="FC36" s="142"/>
      <c r="FD36" s="142"/>
      <c r="FE36" s="142"/>
      <c r="FF36" s="142"/>
      <c r="FG36" s="142"/>
      <c r="FH36" s="142"/>
      <c r="FI36" s="142"/>
      <c r="FJ36" s="142"/>
    </row>
    <row r="37" spans="1:166" s="21" customFormat="1" ht="6" customHeight="1">
      <c r="A37" s="130" t="s">
        <v>62</v>
      </c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30"/>
      <c r="V37" s="130"/>
      <c r="W37" s="130"/>
      <c r="X37" s="130"/>
      <c r="Y37" s="130"/>
      <c r="Z37" s="130"/>
      <c r="AA37" s="130"/>
      <c r="AB37" s="130"/>
      <c r="AC37" s="130"/>
      <c r="AD37" s="130"/>
      <c r="AE37" s="130"/>
      <c r="AF37" s="130"/>
      <c r="AG37" s="130"/>
      <c r="AH37" s="130"/>
      <c r="AI37" s="131"/>
      <c r="AJ37" s="136" t="s">
        <v>63</v>
      </c>
      <c r="AK37" s="130"/>
      <c r="AL37" s="130"/>
      <c r="AM37" s="130"/>
      <c r="AN37" s="130"/>
      <c r="AO37" s="130"/>
      <c r="AP37" s="130"/>
      <c r="AQ37" s="130"/>
      <c r="AR37" s="130"/>
      <c r="AS37" s="130"/>
      <c r="AT37" s="130"/>
      <c r="AU37" s="130"/>
      <c r="AV37" s="130"/>
      <c r="AW37" s="130"/>
      <c r="AX37" s="130"/>
      <c r="AY37" s="130"/>
      <c r="AZ37" s="130"/>
      <c r="BA37" s="130"/>
      <c r="BB37" s="130"/>
      <c r="BC37" s="130"/>
      <c r="BD37" s="130"/>
      <c r="BE37" s="130"/>
      <c r="BF37" s="131"/>
      <c r="BG37" s="236"/>
      <c r="BH37" s="237"/>
      <c r="BI37" s="237"/>
      <c r="BJ37" s="237"/>
      <c r="BK37" s="237"/>
      <c r="BL37" s="237"/>
      <c r="BM37" s="237"/>
      <c r="BN37" s="237"/>
      <c r="BO37" s="237"/>
      <c r="BP37" s="237"/>
      <c r="BQ37" s="237"/>
      <c r="BR37" s="237"/>
      <c r="BS37" s="237"/>
      <c r="BT37" s="237"/>
      <c r="BU37" s="237"/>
      <c r="BV37" s="237"/>
      <c r="BW37" s="237"/>
      <c r="BX37" s="239"/>
      <c r="BY37" s="239"/>
      <c r="BZ37" s="239"/>
      <c r="CA37" s="240"/>
      <c r="CB37" s="240"/>
      <c r="CC37" s="240"/>
      <c r="CD37" s="240"/>
      <c r="CE37" s="240"/>
      <c r="CF37" s="240"/>
      <c r="CG37" s="240"/>
      <c r="CH37" s="240"/>
      <c r="CI37" s="240"/>
      <c r="CJ37" s="240"/>
      <c r="CK37" s="240"/>
      <c r="CL37" s="240"/>
      <c r="CM37" s="240"/>
      <c r="CN37" s="240"/>
      <c r="CO37" s="240"/>
      <c r="CP37" s="241"/>
      <c r="CQ37" s="236"/>
      <c r="CR37" s="237"/>
      <c r="CS37" s="237"/>
      <c r="CT37" s="237"/>
      <c r="CU37" s="237"/>
      <c r="CV37" s="237"/>
      <c r="CW37" s="237"/>
      <c r="CX37" s="237"/>
      <c r="CY37" s="237"/>
      <c r="CZ37" s="237"/>
      <c r="DA37" s="237"/>
      <c r="DB37" s="237"/>
      <c r="DC37" s="237"/>
      <c r="DD37" s="237"/>
      <c r="DE37" s="237"/>
      <c r="DF37" s="237"/>
      <c r="DG37" s="237"/>
      <c r="DH37" s="239"/>
      <c r="DI37" s="239"/>
      <c r="DJ37" s="239"/>
      <c r="DK37" s="240"/>
      <c r="DL37" s="240"/>
      <c r="DM37" s="240"/>
      <c r="DN37" s="240"/>
      <c r="DO37" s="240"/>
      <c r="DP37" s="240"/>
      <c r="DQ37" s="240"/>
      <c r="DR37" s="240"/>
      <c r="DS37" s="240"/>
      <c r="DT37" s="240"/>
      <c r="DU37" s="240"/>
      <c r="DV37" s="240"/>
      <c r="DW37" s="240"/>
      <c r="DX37" s="240"/>
      <c r="DY37" s="240"/>
      <c r="DZ37" s="241"/>
      <c r="EA37" s="236"/>
      <c r="EB37" s="237"/>
      <c r="EC37" s="237"/>
      <c r="ED37" s="237"/>
      <c r="EE37" s="237"/>
      <c r="EF37" s="237"/>
      <c r="EG37" s="237"/>
      <c r="EH37" s="237"/>
      <c r="EI37" s="237"/>
      <c r="EJ37" s="237"/>
      <c r="EK37" s="237"/>
      <c r="EL37" s="237"/>
      <c r="EM37" s="237"/>
      <c r="EN37" s="237"/>
      <c r="EO37" s="237"/>
      <c r="EP37" s="237"/>
      <c r="EQ37" s="237"/>
      <c r="ER37" s="239"/>
      <c r="ES37" s="239"/>
      <c r="ET37" s="239"/>
      <c r="EU37" s="240"/>
      <c r="EV37" s="240"/>
      <c r="EW37" s="240"/>
      <c r="EX37" s="240"/>
      <c r="EY37" s="240"/>
      <c r="EZ37" s="240"/>
      <c r="FA37" s="240"/>
      <c r="FB37" s="240"/>
      <c r="FC37" s="240"/>
      <c r="FD37" s="240"/>
      <c r="FE37" s="240"/>
      <c r="FF37" s="240"/>
      <c r="FG37" s="240"/>
      <c r="FH37" s="240"/>
      <c r="FI37" s="240"/>
      <c r="FJ37" s="240"/>
    </row>
    <row r="38" spans="1:166" s="21" customFormat="1" ht="18" customHeight="1">
      <c r="A38" s="134"/>
      <c r="B38" s="134"/>
      <c r="C38" s="134"/>
      <c r="D38" s="134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5"/>
      <c r="AJ38" s="138"/>
      <c r="AK38" s="134"/>
      <c r="AL38" s="134"/>
      <c r="AM38" s="134"/>
      <c r="AN38" s="134"/>
      <c r="AO38" s="134"/>
      <c r="AP38" s="134"/>
      <c r="AQ38" s="134"/>
      <c r="AR38" s="134"/>
      <c r="AS38" s="134"/>
      <c r="AT38" s="134"/>
      <c r="AU38" s="134"/>
      <c r="AV38" s="134"/>
      <c r="AW38" s="134"/>
      <c r="AX38" s="134"/>
      <c r="AY38" s="134"/>
      <c r="AZ38" s="134"/>
      <c r="BA38" s="134"/>
      <c r="BB38" s="134"/>
      <c r="BC38" s="134"/>
      <c r="BD38" s="134"/>
      <c r="BE38" s="134"/>
      <c r="BF38" s="135"/>
      <c r="BG38" s="127" t="s">
        <v>44</v>
      </c>
      <c r="BH38" s="128"/>
      <c r="BI38" s="128"/>
      <c r="BJ38" s="128"/>
      <c r="BK38" s="128"/>
      <c r="BL38" s="128"/>
      <c r="BM38" s="128"/>
      <c r="BN38" s="128"/>
      <c r="BO38" s="128"/>
      <c r="BP38" s="128"/>
      <c r="BQ38" s="128"/>
      <c r="BR38" s="128"/>
      <c r="BS38" s="128"/>
      <c r="BT38" s="128"/>
      <c r="BU38" s="128"/>
      <c r="BV38" s="128"/>
      <c r="BW38" s="128"/>
      <c r="BX38" s="128"/>
      <c r="BY38" s="128"/>
      <c r="BZ38" s="128"/>
      <c r="CA38" s="128"/>
      <c r="CB38" s="128"/>
      <c r="CC38" s="128"/>
      <c r="CD38" s="128"/>
      <c r="CE38" s="128"/>
      <c r="CF38" s="128"/>
      <c r="CG38" s="128"/>
      <c r="CH38" s="128"/>
      <c r="CI38" s="128"/>
      <c r="CJ38" s="128"/>
      <c r="CK38" s="128"/>
      <c r="CL38" s="128"/>
      <c r="CM38" s="128"/>
      <c r="CN38" s="128"/>
      <c r="CO38" s="128"/>
      <c r="CP38" s="128"/>
      <c r="CQ38" s="127" t="s">
        <v>45</v>
      </c>
      <c r="CR38" s="128"/>
      <c r="CS38" s="128"/>
      <c r="CT38" s="128"/>
      <c r="CU38" s="128"/>
      <c r="CV38" s="128"/>
      <c r="CW38" s="128"/>
      <c r="CX38" s="128"/>
      <c r="CY38" s="128"/>
      <c r="CZ38" s="128"/>
      <c r="DA38" s="128"/>
      <c r="DB38" s="128"/>
      <c r="DC38" s="128"/>
      <c r="DD38" s="128"/>
      <c r="DE38" s="128"/>
      <c r="DF38" s="128"/>
      <c r="DG38" s="128"/>
      <c r="DH38" s="128"/>
      <c r="DI38" s="128"/>
      <c r="DJ38" s="128"/>
      <c r="DK38" s="128"/>
      <c r="DL38" s="128"/>
      <c r="DM38" s="128"/>
      <c r="DN38" s="128"/>
      <c r="DO38" s="128"/>
      <c r="DP38" s="128"/>
      <c r="DQ38" s="128"/>
      <c r="DR38" s="128"/>
      <c r="DS38" s="128"/>
      <c r="DT38" s="128"/>
      <c r="DU38" s="128"/>
      <c r="DV38" s="128"/>
      <c r="DW38" s="128"/>
      <c r="DX38" s="128"/>
      <c r="DY38" s="128"/>
      <c r="DZ38" s="129"/>
      <c r="EA38" s="128" t="s">
        <v>46</v>
      </c>
      <c r="EB38" s="128"/>
      <c r="EC38" s="128"/>
      <c r="ED38" s="128"/>
      <c r="EE38" s="128"/>
      <c r="EF38" s="128"/>
      <c r="EG38" s="128"/>
      <c r="EH38" s="128"/>
      <c r="EI38" s="128"/>
      <c r="EJ38" s="128"/>
      <c r="EK38" s="128"/>
      <c r="EL38" s="128"/>
      <c r="EM38" s="128"/>
      <c r="EN38" s="128"/>
      <c r="EO38" s="128"/>
      <c r="EP38" s="128"/>
      <c r="EQ38" s="128"/>
      <c r="ER38" s="128"/>
      <c r="ES38" s="128"/>
      <c r="ET38" s="128"/>
      <c r="EU38" s="128"/>
      <c r="EV38" s="128"/>
      <c r="EW38" s="128"/>
      <c r="EX38" s="128"/>
      <c r="EY38" s="128"/>
      <c r="EZ38" s="128"/>
      <c r="FA38" s="128"/>
      <c r="FB38" s="128"/>
      <c r="FC38" s="128"/>
      <c r="FD38" s="128"/>
      <c r="FE38" s="128"/>
      <c r="FF38" s="128"/>
      <c r="FG38" s="128"/>
      <c r="FH38" s="128"/>
      <c r="FI38" s="128"/>
      <c r="FJ38" s="128"/>
    </row>
    <row r="39" spans="1:166" s="21" customFormat="1" ht="13.5" customHeight="1" thickBot="1">
      <c r="A39" s="101">
        <v>1</v>
      </c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2"/>
      <c r="AJ39" s="100">
        <v>2</v>
      </c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1"/>
      <c r="BD39" s="101"/>
      <c r="BE39" s="101"/>
      <c r="BF39" s="102"/>
      <c r="BG39" s="100">
        <v>3</v>
      </c>
      <c r="BH39" s="101"/>
      <c r="BI39" s="101"/>
      <c r="BJ39" s="101"/>
      <c r="BK39" s="101"/>
      <c r="BL39" s="101"/>
      <c r="BM39" s="101"/>
      <c r="BN39" s="101"/>
      <c r="BO39" s="101"/>
      <c r="BP39" s="101"/>
      <c r="BQ39" s="101"/>
      <c r="BR39" s="101"/>
      <c r="BS39" s="101"/>
      <c r="BT39" s="101"/>
      <c r="BU39" s="101"/>
      <c r="BV39" s="101"/>
      <c r="BW39" s="101"/>
      <c r="BX39" s="101"/>
      <c r="BY39" s="101"/>
      <c r="BZ39" s="101"/>
      <c r="CA39" s="101"/>
      <c r="CB39" s="101"/>
      <c r="CC39" s="101"/>
      <c r="CD39" s="101"/>
      <c r="CE39" s="101"/>
      <c r="CF39" s="101"/>
      <c r="CG39" s="101"/>
      <c r="CH39" s="101"/>
      <c r="CI39" s="101"/>
      <c r="CJ39" s="101"/>
      <c r="CK39" s="101"/>
      <c r="CL39" s="101"/>
      <c r="CM39" s="101"/>
      <c r="CN39" s="101"/>
      <c r="CO39" s="101"/>
      <c r="CP39" s="102"/>
      <c r="CQ39" s="100">
        <v>4</v>
      </c>
      <c r="CR39" s="101"/>
      <c r="CS39" s="101"/>
      <c r="CT39" s="101"/>
      <c r="CU39" s="101"/>
      <c r="CV39" s="101"/>
      <c r="CW39" s="101"/>
      <c r="CX39" s="101"/>
      <c r="CY39" s="101"/>
      <c r="CZ39" s="101"/>
      <c r="DA39" s="101"/>
      <c r="DB39" s="101"/>
      <c r="DC39" s="101"/>
      <c r="DD39" s="101"/>
      <c r="DE39" s="101"/>
      <c r="DF39" s="101"/>
      <c r="DG39" s="101"/>
      <c r="DH39" s="101"/>
      <c r="DI39" s="101"/>
      <c r="DJ39" s="101"/>
      <c r="DK39" s="101"/>
      <c r="DL39" s="101"/>
      <c r="DM39" s="101"/>
      <c r="DN39" s="101"/>
      <c r="DO39" s="101"/>
      <c r="DP39" s="101"/>
      <c r="DQ39" s="101"/>
      <c r="DR39" s="101"/>
      <c r="DS39" s="101"/>
      <c r="DT39" s="101"/>
      <c r="DU39" s="101"/>
      <c r="DV39" s="101"/>
      <c r="DW39" s="101"/>
      <c r="DX39" s="101"/>
      <c r="DY39" s="101"/>
      <c r="DZ39" s="102"/>
      <c r="EA39" s="100">
        <v>5</v>
      </c>
      <c r="EB39" s="101"/>
      <c r="EC39" s="101"/>
      <c r="ED39" s="101"/>
      <c r="EE39" s="101"/>
      <c r="EF39" s="101"/>
      <c r="EG39" s="101"/>
      <c r="EH39" s="101"/>
      <c r="EI39" s="101"/>
      <c r="EJ39" s="101"/>
      <c r="EK39" s="101"/>
      <c r="EL39" s="101"/>
      <c r="EM39" s="101"/>
      <c r="EN39" s="101"/>
      <c r="EO39" s="101"/>
      <c r="EP39" s="101"/>
      <c r="EQ39" s="101"/>
      <c r="ER39" s="101"/>
      <c r="ES39" s="101"/>
      <c r="ET39" s="101"/>
      <c r="EU39" s="101"/>
      <c r="EV39" s="101"/>
      <c r="EW39" s="101"/>
      <c r="EX39" s="101"/>
      <c r="EY39" s="101"/>
      <c r="EZ39" s="101"/>
      <c r="FA39" s="101"/>
      <c r="FB39" s="101"/>
      <c r="FC39" s="101"/>
      <c r="FD39" s="101"/>
      <c r="FE39" s="101"/>
      <c r="FF39" s="101"/>
      <c r="FG39" s="101"/>
      <c r="FH39" s="101"/>
      <c r="FI39" s="101"/>
      <c r="FJ39" s="101"/>
    </row>
    <row r="40" spans="1:166" s="22" customFormat="1" ht="12.75" customHeight="1">
      <c r="A40" s="233"/>
      <c r="B40" s="234"/>
      <c r="C40" s="234"/>
      <c r="D40" s="234"/>
      <c r="E40" s="234"/>
      <c r="F40" s="234"/>
      <c r="G40" s="234"/>
      <c r="H40" s="234"/>
      <c r="I40" s="234"/>
      <c r="J40" s="234"/>
      <c r="K40" s="234"/>
      <c r="L40" s="234"/>
      <c r="M40" s="234"/>
      <c r="N40" s="234"/>
      <c r="O40" s="234"/>
      <c r="P40" s="234"/>
      <c r="Q40" s="234"/>
      <c r="R40" s="234"/>
      <c r="S40" s="234"/>
      <c r="T40" s="234"/>
      <c r="U40" s="234"/>
      <c r="V40" s="234"/>
      <c r="W40" s="234"/>
      <c r="X40" s="234"/>
      <c r="Y40" s="234"/>
      <c r="Z40" s="234"/>
      <c r="AA40" s="234"/>
      <c r="AB40" s="234"/>
      <c r="AC40" s="234"/>
      <c r="AD40" s="234"/>
      <c r="AE40" s="234"/>
      <c r="AF40" s="234"/>
      <c r="AG40" s="234"/>
      <c r="AH40" s="234"/>
      <c r="AI40" s="234"/>
      <c r="AJ40" s="87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4"/>
      <c r="BG40" s="70"/>
      <c r="BH40" s="71"/>
      <c r="BI40" s="71"/>
      <c r="BJ40" s="71"/>
      <c r="BK40" s="71"/>
      <c r="BL40" s="71"/>
      <c r="BM40" s="71"/>
      <c r="BN40" s="71"/>
      <c r="BO40" s="71"/>
      <c r="BP40" s="71"/>
      <c r="BQ40" s="71"/>
      <c r="BR40" s="71"/>
      <c r="BS40" s="71"/>
      <c r="BT40" s="71"/>
      <c r="BU40" s="71"/>
      <c r="BV40" s="71"/>
      <c r="BW40" s="71"/>
      <c r="BX40" s="71"/>
      <c r="BY40" s="71"/>
      <c r="BZ40" s="71"/>
      <c r="CA40" s="71"/>
      <c r="CB40" s="71"/>
      <c r="CC40" s="71"/>
      <c r="CD40" s="71"/>
      <c r="CE40" s="71"/>
      <c r="CF40" s="71"/>
      <c r="CG40" s="71"/>
      <c r="CH40" s="71"/>
      <c r="CI40" s="71"/>
      <c r="CJ40" s="71"/>
      <c r="CK40" s="71"/>
      <c r="CL40" s="71"/>
      <c r="CM40" s="71"/>
      <c r="CN40" s="71"/>
      <c r="CO40" s="71"/>
      <c r="CP40" s="72"/>
      <c r="CQ40" s="70"/>
      <c r="CR40" s="71"/>
      <c r="CS40" s="71"/>
      <c r="CT40" s="71"/>
      <c r="CU40" s="71"/>
      <c r="CV40" s="71"/>
      <c r="CW40" s="71"/>
      <c r="CX40" s="71"/>
      <c r="CY40" s="71"/>
      <c r="CZ40" s="71"/>
      <c r="DA40" s="71"/>
      <c r="DB40" s="71"/>
      <c r="DC40" s="71"/>
      <c r="DD40" s="71"/>
      <c r="DE40" s="71"/>
      <c r="DF40" s="71"/>
      <c r="DG40" s="71"/>
      <c r="DH40" s="71"/>
      <c r="DI40" s="71"/>
      <c r="DJ40" s="71"/>
      <c r="DK40" s="71"/>
      <c r="DL40" s="71"/>
      <c r="DM40" s="71"/>
      <c r="DN40" s="71"/>
      <c r="DO40" s="71"/>
      <c r="DP40" s="71"/>
      <c r="DQ40" s="71"/>
      <c r="DR40" s="71"/>
      <c r="DS40" s="71"/>
      <c r="DT40" s="71"/>
      <c r="DU40" s="71"/>
      <c r="DV40" s="71"/>
      <c r="DW40" s="71"/>
      <c r="DX40" s="71"/>
      <c r="DY40" s="71"/>
      <c r="DZ40" s="72"/>
      <c r="EA40" s="70"/>
      <c r="EB40" s="71"/>
      <c r="EC40" s="71"/>
      <c r="ED40" s="71"/>
      <c r="EE40" s="71"/>
      <c r="EF40" s="71"/>
      <c r="EG40" s="71"/>
      <c r="EH40" s="71"/>
      <c r="EI40" s="71"/>
      <c r="EJ40" s="71"/>
      <c r="EK40" s="71"/>
      <c r="EL40" s="71"/>
      <c r="EM40" s="71"/>
      <c r="EN40" s="71"/>
      <c r="EO40" s="71"/>
      <c r="EP40" s="71"/>
      <c r="EQ40" s="71"/>
      <c r="ER40" s="71"/>
      <c r="ES40" s="71"/>
      <c r="ET40" s="71"/>
      <c r="EU40" s="71"/>
      <c r="EV40" s="71"/>
      <c r="EW40" s="71"/>
      <c r="EX40" s="71"/>
      <c r="EY40" s="71"/>
      <c r="EZ40" s="71"/>
      <c r="FA40" s="71"/>
      <c r="FB40" s="71"/>
      <c r="FC40" s="71"/>
      <c r="FD40" s="71"/>
      <c r="FE40" s="71"/>
      <c r="FF40" s="71"/>
      <c r="FG40" s="71"/>
      <c r="FH40" s="71"/>
      <c r="FI40" s="71"/>
      <c r="FJ40" s="235"/>
    </row>
    <row r="41" spans="1:166" s="22" customFormat="1" ht="12.75" customHeight="1">
      <c r="A41" s="231"/>
      <c r="B41" s="232"/>
      <c r="C41" s="232"/>
      <c r="D41" s="232"/>
      <c r="E41" s="232"/>
      <c r="F41" s="232"/>
      <c r="G41" s="232"/>
      <c r="H41" s="232"/>
      <c r="I41" s="232"/>
      <c r="J41" s="232"/>
      <c r="K41" s="232"/>
      <c r="L41" s="232"/>
      <c r="M41" s="232"/>
      <c r="N41" s="232"/>
      <c r="O41" s="232"/>
      <c r="P41" s="232"/>
      <c r="Q41" s="232"/>
      <c r="R41" s="232"/>
      <c r="S41" s="232"/>
      <c r="T41" s="232"/>
      <c r="U41" s="232"/>
      <c r="V41" s="232"/>
      <c r="W41" s="232"/>
      <c r="X41" s="232"/>
      <c r="Y41" s="232"/>
      <c r="Z41" s="232"/>
      <c r="AA41" s="232"/>
      <c r="AB41" s="232"/>
      <c r="AC41" s="232"/>
      <c r="AD41" s="232"/>
      <c r="AE41" s="232"/>
      <c r="AF41" s="232"/>
      <c r="AG41" s="232"/>
      <c r="AH41" s="232"/>
      <c r="AI41" s="232"/>
      <c r="AJ41" s="119"/>
      <c r="AK41" s="119"/>
      <c r="AL41" s="119"/>
      <c r="AM41" s="119"/>
      <c r="AN41" s="119"/>
      <c r="AO41" s="119"/>
      <c r="AP41" s="119"/>
      <c r="AQ41" s="119"/>
      <c r="AR41" s="119"/>
      <c r="AS41" s="119"/>
      <c r="AT41" s="119"/>
      <c r="AU41" s="119"/>
      <c r="AV41" s="119"/>
      <c r="AW41" s="119"/>
      <c r="AX41" s="119"/>
      <c r="AY41" s="119"/>
      <c r="AZ41" s="119"/>
      <c r="BA41" s="119"/>
      <c r="BB41" s="119"/>
      <c r="BC41" s="119"/>
      <c r="BD41" s="119"/>
      <c r="BE41" s="119"/>
      <c r="BF41" s="119"/>
      <c r="BG41" s="116"/>
      <c r="BH41" s="117"/>
      <c r="BI41" s="117"/>
      <c r="BJ41" s="117"/>
      <c r="BK41" s="117"/>
      <c r="BL41" s="117"/>
      <c r="BM41" s="117"/>
      <c r="BN41" s="117"/>
      <c r="BO41" s="117"/>
      <c r="BP41" s="117"/>
      <c r="BQ41" s="117"/>
      <c r="BR41" s="117"/>
      <c r="BS41" s="117"/>
      <c r="BT41" s="117"/>
      <c r="BU41" s="117"/>
      <c r="BV41" s="117"/>
      <c r="BW41" s="117"/>
      <c r="BX41" s="117"/>
      <c r="BY41" s="117"/>
      <c r="BZ41" s="117"/>
      <c r="CA41" s="117"/>
      <c r="CB41" s="117"/>
      <c r="CC41" s="117"/>
      <c r="CD41" s="117"/>
      <c r="CE41" s="117"/>
      <c r="CF41" s="117"/>
      <c r="CG41" s="117"/>
      <c r="CH41" s="117"/>
      <c r="CI41" s="117"/>
      <c r="CJ41" s="117"/>
      <c r="CK41" s="117"/>
      <c r="CL41" s="117"/>
      <c r="CM41" s="117"/>
      <c r="CN41" s="117"/>
      <c r="CO41" s="117"/>
      <c r="CP41" s="118"/>
      <c r="CQ41" s="116"/>
      <c r="CR41" s="117"/>
      <c r="CS41" s="117"/>
      <c r="CT41" s="117"/>
      <c r="CU41" s="117"/>
      <c r="CV41" s="117"/>
      <c r="CW41" s="117"/>
      <c r="CX41" s="117"/>
      <c r="CY41" s="117"/>
      <c r="CZ41" s="117"/>
      <c r="DA41" s="117"/>
      <c r="DB41" s="117"/>
      <c r="DC41" s="117"/>
      <c r="DD41" s="117"/>
      <c r="DE41" s="117"/>
      <c r="DF41" s="117"/>
      <c r="DG41" s="117"/>
      <c r="DH41" s="117"/>
      <c r="DI41" s="117"/>
      <c r="DJ41" s="117"/>
      <c r="DK41" s="117"/>
      <c r="DL41" s="117"/>
      <c r="DM41" s="117"/>
      <c r="DN41" s="117"/>
      <c r="DO41" s="117"/>
      <c r="DP41" s="117"/>
      <c r="DQ41" s="117"/>
      <c r="DR41" s="117"/>
      <c r="DS41" s="117"/>
      <c r="DT41" s="117"/>
      <c r="DU41" s="117"/>
      <c r="DV41" s="117"/>
      <c r="DW41" s="117"/>
      <c r="DX41" s="117"/>
      <c r="DY41" s="117"/>
      <c r="DZ41" s="118"/>
      <c r="EA41" s="116"/>
      <c r="EB41" s="117"/>
      <c r="EC41" s="117"/>
      <c r="ED41" s="117"/>
      <c r="EE41" s="117"/>
      <c r="EF41" s="117"/>
      <c r="EG41" s="117"/>
      <c r="EH41" s="117"/>
      <c r="EI41" s="117"/>
      <c r="EJ41" s="117"/>
      <c r="EK41" s="117"/>
      <c r="EL41" s="117"/>
      <c r="EM41" s="117"/>
      <c r="EN41" s="117"/>
      <c r="EO41" s="117"/>
      <c r="EP41" s="117"/>
      <c r="EQ41" s="117"/>
      <c r="ER41" s="117"/>
      <c r="ES41" s="117"/>
      <c r="ET41" s="117"/>
      <c r="EU41" s="117"/>
      <c r="EV41" s="117"/>
      <c r="EW41" s="117"/>
      <c r="EX41" s="117"/>
      <c r="EY41" s="117"/>
      <c r="EZ41" s="117"/>
      <c r="FA41" s="117"/>
      <c r="FB41" s="117"/>
      <c r="FC41" s="117"/>
      <c r="FD41" s="117"/>
      <c r="FE41" s="117"/>
      <c r="FF41" s="117"/>
      <c r="FG41" s="117"/>
      <c r="FH41" s="117"/>
      <c r="FI41" s="117"/>
      <c r="FJ41" s="227"/>
    </row>
    <row r="42" spans="1:166" s="22" customFormat="1" ht="12.75" customHeight="1" thickBot="1">
      <c r="A42" s="228"/>
      <c r="B42" s="229"/>
      <c r="C42" s="229"/>
      <c r="D42" s="229"/>
      <c r="E42" s="229"/>
      <c r="F42" s="229"/>
      <c r="G42" s="229"/>
      <c r="H42" s="229"/>
      <c r="I42" s="229"/>
      <c r="J42" s="229"/>
      <c r="K42" s="229"/>
      <c r="L42" s="229"/>
      <c r="M42" s="229"/>
      <c r="N42" s="229"/>
      <c r="O42" s="229"/>
      <c r="P42" s="229"/>
      <c r="Q42" s="229"/>
      <c r="R42" s="229"/>
      <c r="S42" s="229"/>
      <c r="T42" s="229"/>
      <c r="U42" s="229"/>
      <c r="V42" s="229"/>
      <c r="W42" s="229"/>
      <c r="X42" s="229"/>
      <c r="Y42" s="229"/>
      <c r="Z42" s="229"/>
      <c r="AA42" s="229"/>
      <c r="AB42" s="229"/>
      <c r="AC42" s="229"/>
      <c r="AD42" s="229"/>
      <c r="AE42" s="229"/>
      <c r="AF42" s="229"/>
      <c r="AG42" s="229"/>
      <c r="AH42" s="229"/>
      <c r="AI42" s="229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A42" s="91"/>
      <c r="BB42" s="91"/>
      <c r="BC42" s="91"/>
      <c r="BD42" s="91"/>
      <c r="BE42" s="91"/>
      <c r="BF42" s="91"/>
      <c r="BG42" s="100"/>
      <c r="BH42" s="101"/>
      <c r="BI42" s="101"/>
      <c r="BJ42" s="101"/>
      <c r="BK42" s="101"/>
      <c r="BL42" s="101"/>
      <c r="BM42" s="101"/>
      <c r="BN42" s="101"/>
      <c r="BO42" s="101"/>
      <c r="BP42" s="101"/>
      <c r="BQ42" s="101"/>
      <c r="BR42" s="101"/>
      <c r="BS42" s="101"/>
      <c r="BT42" s="101"/>
      <c r="BU42" s="101"/>
      <c r="BV42" s="101"/>
      <c r="BW42" s="101"/>
      <c r="BX42" s="101"/>
      <c r="BY42" s="101"/>
      <c r="BZ42" s="101"/>
      <c r="CA42" s="101"/>
      <c r="CB42" s="101"/>
      <c r="CC42" s="101"/>
      <c r="CD42" s="101"/>
      <c r="CE42" s="101"/>
      <c r="CF42" s="101"/>
      <c r="CG42" s="101"/>
      <c r="CH42" s="101"/>
      <c r="CI42" s="101"/>
      <c r="CJ42" s="101"/>
      <c r="CK42" s="101"/>
      <c r="CL42" s="101"/>
      <c r="CM42" s="101"/>
      <c r="CN42" s="101"/>
      <c r="CO42" s="101"/>
      <c r="CP42" s="102"/>
      <c r="CQ42" s="100"/>
      <c r="CR42" s="101"/>
      <c r="CS42" s="101"/>
      <c r="CT42" s="101"/>
      <c r="CU42" s="101"/>
      <c r="CV42" s="101"/>
      <c r="CW42" s="101"/>
      <c r="CX42" s="101"/>
      <c r="CY42" s="101"/>
      <c r="CZ42" s="101"/>
      <c r="DA42" s="101"/>
      <c r="DB42" s="101"/>
      <c r="DC42" s="101"/>
      <c r="DD42" s="101"/>
      <c r="DE42" s="101"/>
      <c r="DF42" s="101"/>
      <c r="DG42" s="101"/>
      <c r="DH42" s="101"/>
      <c r="DI42" s="101"/>
      <c r="DJ42" s="101"/>
      <c r="DK42" s="101"/>
      <c r="DL42" s="101"/>
      <c r="DM42" s="101"/>
      <c r="DN42" s="101"/>
      <c r="DO42" s="101"/>
      <c r="DP42" s="101"/>
      <c r="DQ42" s="101"/>
      <c r="DR42" s="101"/>
      <c r="DS42" s="101"/>
      <c r="DT42" s="101"/>
      <c r="DU42" s="101"/>
      <c r="DV42" s="101"/>
      <c r="DW42" s="101"/>
      <c r="DX42" s="101"/>
      <c r="DY42" s="101"/>
      <c r="DZ42" s="102"/>
      <c r="EA42" s="100"/>
      <c r="EB42" s="101"/>
      <c r="EC42" s="101"/>
      <c r="ED42" s="101"/>
      <c r="EE42" s="101"/>
      <c r="EF42" s="101"/>
      <c r="EG42" s="101"/>
      <c r="EH42" s="101"/>
      <c r="EI42" s="101"/>
      <c r="EJ42" s="101"/>
      <c r="EK42" s="101"/>
      <c r="EL42" s="101"/>
      <c r="EM42" s="101"/>
      <c r="EN42" s="101"/>
      <c r="EO42" s="101"/>
      <c r="EP42" s="101"/>
      <c r="EQ42" s="101"/>
      <c r="ER42" s="101"/>
      <c r="ES42" s="101"/>
      <c r="ET42" s="101"/>
      <c r="EU42" s="101"/>
      <c r="EV42" s="101"/>
      <c r="EW42" s="101"/>
      <c r="EX42" s="101"/>
      <c r="EY42" s="101"/>
      <c r="EZ42" s="101"/>
      <c r="FA42" s="101"/>
      <c r="FB42" s="101"/>
      <c r="FC42" s="101"/>
      <c r="FD42" s="101"/>
      <c r="FE42" s="101"/>
      <c r="FF42" s="101"/>
      <c r="FG42" s="101"/>
      <c r="FH42" s="101"/>
      <c r="FI42" s="101"/>
      <c r="FJ42" s="230"/>
    </row>
    <row r="44" ht="12">
      <c r="A44" s="1" t="s">
        <v>19</v>
      </c>
    </row>
    <row r="45" spans="1:116" ht="12">
      <c r="A45" s="1" t="s">
        <v>20</v>
      </c>
      <c r="AD45" s="24"/>
      <c r="AE45" s="24"/>
      <c r="AF45" s="225" t="s">
        <v>133</v>
      </c>
      <c r="AG45" s="225"/>
      <c r="AH45" s="225"/>
      <c r="AI45" s="225"/>
      <c r="AJ45" s="225"/>
      <c r="AK45" s="225"/>
      <c r="AL45" s="225"/>
      <c r="AM45" s="225"/>
      <c r="AN45" s="225"/>
      <c r="AO45" s="225"/>
      <c r="AP45" s="225"/>
      <c r="AQ45" s="225"/>
      <c r="AR45" s="225"/>
      <c r="AS45" s="225"/>
      <c r="AT45" s="225"/>
      <c r="AU45" s="225"/>
      <c r="AV45" s="225"/>
      <c r="AW45" s="225"/>
      <c r="AX45" s="225"/>
      <c r="AY45" s="225"/>
      <c r="AZ45" s="225"/>
      <c r="BA45" s="225"/>
      <c r="BB45" s="225"/>
      <c r="BC45" s="225"/>
      <c r="BD45" s="225"/>
      <c r="BE45" s="225"/>
      <c r="BF45" s="225"/>
      <c r="BG45" s="225"/>
      <c r="BH45" s="225"/>
      <c r="BI45" s="225"/>
      <c r="BJ45" s="225"/>
      <c r="BK45" s="225"/>
      <c r="BL45" s="225"/>
      <c r="BM45" s="225"/>
      <c r="BN45" s="225"/>
      <c r="BO45" s="225"/>
      <c r="BP45" s="225"/>
      <c r="BQ45" s="225"/>
      <c r="BS45" s="225"/>
      <c r="BT45" s="225"/>
      <c r="BU45" s="225"/>
      <c r="BV45" s="225"/>
      <c r="BW45" s="225"/>
      <c r="BX45" s="225"/>
      <c r="BY45" s="225"/>
      <c r="BZ45" s="225"/>
      <c r="CA45" s="225"/>
      <c r="CB45" s="225"/>
      <c r="CC45" s="225"/>
      <c r="CD45" s="225"/>
      <c r="CE45" s="225"/>
      <c r="CF45" s="225"/>
      <c r="CG45" s="225"/>
      <c r="CI45" s="225" t="s">
        <v>343</v>
      </c>
      <c r="CJ45" s="225"/>
      <c r="CK45" s="225"/>
      <c r="CL45" s="225"/>
      <c r="CM45" s="225"/>
      <c r="CN45" s="225"/>
      <c r="CO45" s="225"/>
      <c r="CP45" s="225"/>
      <c r="CQ45" s="225"/>
      <c r="CR45" s="225"/>
      <c r="CS45" s="225"/>
      <c r="CT45" s="225"/>
      <c r="CU45" s="225"/>
      <c r="CV45" s="225"/>
      <c r="CW45" s="225"/>
      <c r="CX45" s="225"/>
      <c r="CY45" s="225"/>
      <c r="CZ45" s="225"/>
      <c r="DA45" s="225"/>
      <c r="DB45" s="225"/>
      <c r="DC45" s="225"/>
      <c r="DD45" s="225"/>
      <c r="DE45" s="225"/>
      <c r="DF45" s="225"/>
      <c r="DG45" s="225"/>
      <c r="DH45" s="225"/>
      <c r="DI45" s="225"/>
      <c r="DJ45" s="225"/>
      <c r="DK45" s="225"/>
      <c r="DL45" s="225"/>
    </row>
    <row r="46" spans="32:116" s="20" customFormat="1" ht="9">
      <c r="AF46" s="226" t="s">
        <v>21</v>
      </c>
      <c r="AG46" s="226"/>
      <c r="AH46" s="226"/>
      <c r="AI46" s="226"/>
      <c r="AJ46" s="226"/>
      <c r="AK46" s="226"/>
      <c r="AL46" s="226"/>
      <c r="AM46" s="226"/>
      <c r="AN46" s="226"/>
      <c r="AO46" s="226"/>
      <c r="AP46" s="226"/>
      <c r="AQ46" s="226"/>
      <c r="AR46" s="226"/>
      <c r="AS46" s="226"/>
      <c r="AT46" s="226"/>
      <c r="AU46" s="226"/>
      <c r="AV46" s="226"/>
      <c r="AW46" s="226"/>
      <c r="AX46" s="226"/>
      <c r="AY46" s="226"/>
      <c r="AZ46" s="226"/>
      <c r="BA46" s="226"/>
      <c r="BB46" s="226"/>
      <c r="BC46" s="226"/>
      <c r="BD46" s="226"/>
      <c r="BE46" s="226"/>
      <c r="BF46" s="226"/>
      <c r="BG46" s="226"/>
      <c r="BH46" s="226"/>
      <c r="BI46" s="226"/>
      <c r="BJ46" s="226"/>
      <c r="BK46" s="226"/>
      <c r="BL46" s="226"/>
      <c r="BM46" s="226"/>
      <c r="BN46" s="226"/>
      <c r="BO46" s="226"/>
      <c r="BP46" s="226"/>
      <c r="BQ46" s="226"/>
      <c r="BS46" s="226" t="s">
        <v>3</v>
      </c>
      <c r="BT46" s="226"/>
      <c r="BU46" s="226"/>
      <c r="BV46" s="226"/>
      <c r="BW46" s="226"/>
      <c r="BX46" s="226"/>
      <c r="BY46" s="226"/>
      <c r="BZ46" s="226"/>
      <c r="CA46" s="226"/>
      <c r="CB46" s="226"/>
      <c r="CC46" s="226"/>
      <c r="CD46" s="226"/>
      <c r="CE46" s="226"/>
      <c r="CF46" s="226"/>
      <c r="CG46" s="226"/>
      <c r="CI46" s="226" t="s">
        <v>64</v>
      </c>
      <c r="CJ46" s="226"/>
      <c r="CK46" s="226"/>
      <c r="CL46" s="226"/>
      <c r="CM46" s="226"/>
      <c r="CN46" s="226"/>
      <c r="CO46" s="226"/>
      <c r="CP46" s="226"/>
      <c r="CQ46" s="226"/>
      <c r="CR46" s="226"/>
      <c r="CS46" s="226"/>
      <c r="CT46" s="226"/>
      <c r="CU46" s="226"/>
      <c r="CV46" s="226"/>
      <c r="CW46" s="226"/>
      <c r="CX46" s="226"/>
      <c r="CY46" s="226"/>
      <c r="CZ46" s="226"/>
      <c r="DA46" s="226"/>
      <c r="DB46" s="226"/>
      <c r="DC46" s="226"/>
      <c r="DD46" s="226"/>
      <c r="DE46" s="226"/>
      <c r="DF46" s="226"/>
      <c r="DG46" s="226"/>
      <c r="DH46" s="226"/>
      <c r="DI46" s="226"/>
      <c r="DJ46" s="226"/>
      <c r="DK46" s="226"/>
      <c r="DL46" s="226"/>
    </row>
    <row r="48" spans="1:126" ht="12">
      <c r="A48" s="1" t="s">
        <v>22</v>
      </c>
      <c r="AF48" s="225"/>
      <c r="AG48" s="225"/>
      <c r="AH48" s="225"/>
      <c r="AI48" s="225"/>
      <c r="AJ48" s="225"/>
      <c r="AK48" s="225"/>
      <c r="AL48" s="225"/>
      <c r="AM48" s="225"/>
      <c r="AN48" s="225"/>
      <c r="AO48" s="225"/>
      <c r="AP48" s="225"/>
      <c r="AQ48" s="225"/>
      <c r="AR48" s="225"/>
      <c r="AS48" s="225"/>
      <c r="AT48" s="225"/>
      <c r="AU48" s="225"/>
      <c r="AV48" s="225"/>
      <c r="AW48" s="225"/>
      <c r="AX48" s="225"/>
      <c r="AY48" s="225"/>
      <c r="AZ48" s="225"/>
      <c r="BA48" s="225"/>
      <c r="BB48" s="225"/>
      <c r="BC48" s="225"/>
      <c r="BD48" s="225"/>
      <c r="BE48" s="225"/>
      <c r="BF48" s="225"/>
      <c r="BG48" s="225"/>
      <c r="BH48" s="225"/>
      <c r="BI48" s="225"/>
      <c r="BJ48" s="225"/>
      <c r="BK48" s="225"/>
      <c r="BL48" s="225"/>
      <c r="BM48" s="225"/>
      <c r="BN48" s="225"/>
      <c r="BO48" s="225"/>
      <c r="BP48" s="225"/>
      <c r="BQ48" s="225"/>
      <c r="BS48" s="225"/>
      <c r="BT48" s="225"/>
      <c r="BU48" s="225"/>
      <c r="BV48" s="225"/>
      <c r="BW48" s="225"/>
      <c r="BX48" s="225"/>
      <c r="BY48" s="225"/>
      <c r="BZ48" s="225"/>
      <c r="CA48" s="225"/>
      <c r="CB48" s="225"/>
      <c r="CC48" s="225"/>
      <c r="CD48" s="225"/>
      <c r="CE48" s="225"/>
      <c r="CF48" s="225"/>
      <c r="CG48" s="225"/>
      <c r="CH48" s="225"/>
      <c r="CI48" s="225"/>
      <c r="CJ48" s="225"/>
      <c r="CK48" s="225"/>
      <c r="CL48" s="225"/>
      <c r="CM48" s="225"/>
      <c r="CN48" s="225"/>
      <c r="CO48" s="225"/>
      <c r="CP48" s="225"/>
      <c r="CQ48" s="225"/>
      <c r="CR48" s="225"/>
      <c r="CS48" s="225"/>
      <c r="CT48" s="225"/>
      <c r="CU48" s="225"/>
      <c r="CV48" s="225"/>
      <c r="CX48" s="223"/>
      <c r="CY48" s="223"/>
      <c r="CZ48" s="223"/>
      <c r="DA48" s="223"/>
      <c r="DB48" s="223"/>
      <c r="DC48" s="223"/>
      <c r="DD48" s="223"/>
      <c r="DE48" s="223"/>
      <c r="DF48" s="223"/>
      <c r="DG48" s="223"/>
      <c r="DH48" s="223"/>
      <c r="DI48" s="223"/>
      <c r="DJ48" s="223"/>
      <c r="DK48" s="223"/>
      <c r="DL48" s="223"/>
      <c r="DM48" s="223"/>
      <c r="DN48" s="223"/>
      <c r="DO48" s="223"/>
      <c r="DP48" s="223"/>
      <c r="DQ48" s="223"/>
      <c r="DR48" s="223"/>
      <c r="DS48" s="223"/>
      <c r="DT48" s="223"/>
      <c r="DU48" s="223"/>
      <c r="DV48" s="223"/>
    </row>
    <row r="49" spans="32:126" s="20" customFormat="1" ht="9">
      <c r="AF49" s="226" t="s">
        <v>21</v>
      </c>
      <c r="AG49" s="226"/>
      <c r="AH49" s="226"/>
      <c r="AI49" s="226"/>
      <c r="AJ49" s="226"/>
      <c r="AK49" s="226"/>
      <c r="AL49" s="226"/>
      <c r="AM49" s="226"/>
      <c r="AN49" s="226"/>
      <c r="AO49" s="226"/>
      <c r="AP49" s="226"/>
      <c r="AQ49" s="226"/>
      <c r="AR49" s="226"/>
      <c r="AS49" s="226"/>
      <c r="AT49" s="226"/>
      <c r="AU49" s="226"/>
      <c r="AV49" s="226"/>
      <c r="AW49" s="226"/>
      <c r="AX49" s="226"/>
      <c r="AY49" s="226"/>
      <c r="AZ49" s="226"/>
      <c r="BA49" s="226"/>
      <c r="BB49" s="226"/>
      <c r="BC49" s="226"/>
      <c r="BD49" s="226"/>
      <c r="BE49" s="226"/>
      <c r="BF49" s="226"/>
      <c r="BG49" s="226"/>
      <c r="BH49" s="226"/>
      <c r="BI49" s="226"/>
      <c r="BJ49" s="226"/>
      <c r="BK49" s="226"/>
      <c r="BL49" s="226"/>
      <c r="BM49" s="226"/>
      <c r="BN49" s="226"/>
      <c r="BO49" s="226"/>
      <c r="BP49" s="226"/>
      <c r="BQ49" s="226"/>
      <c r="BS49" s="226" t="s">
        <v>64</v>
      </c>
      <c r="BT49" s="226"/>
      <c r="BU49" s="226"/>
      <c r="BV49" s="226"/>
      <c r="BW49" s="226"/>
      <c r="BX49" s="226"/>
      <c r="BY49" s="226"/>
      <c r="BZ49" s="226"/>
      <c r="CA49" s="226"/>
      <c r="CB49" s="226"/>
      <c r="CC49" s="226"/>
      <c r="CD49" s="226"/>
      <c r="CE49" s="226"/>
      <c r="CF49" s="226"/>
      <c r="CG49" s="226"/>
      <c r="CH49" s="226"/>
      <c r="CI49" s="226"/>
      <c r="CJ49" s="226"/>
      <c r="CK49" s="226"/>
      <c r="CL49" s="226"/>
      <c r="CM49" s="226"/>
      <c r="CN49" s="226"/>
      <c r="CO49" s="226"/>
      <c r="CP49" s="226"/>
      <c r="CQ49" s="226"/>
      <c r="CR49" s="226"/>
      <c r="CS49" s="226"/>
      <c r="CT49" s="226"/>
      <c r="CU49" s="226"/>
      <c r="CV49" s="226"/>
      <c r="CX49" s="226" t="s">
        <v>23</v>
      </c>
      <c r="CY49" s="226"/>
      <c r="CZ49" s="226"/>
      <c r="DA49" s="226"/>
      <c r="DB49" s="226"/>
      <c r="DC49" s="226"/>
      <c r="DD49" s="226"/>
      <c r="DE49" s="226"/>
      <c r="DF49" s="226"/>
      <c r="DG49" s="226"/>
      <c r="DH49" s="226"/>
      <c r="DI49" s="226"/>
      <c r="DJ49" s="226"/>
      <c r="DK49" s="226"/>
      <c r="DL49" s="226"/>
      <c r="DM49" s="226"/>
      <c r="DN49" s="226"/>
      <c r="DO49" s="226"/>
      <c r="DP49" s="226"/>
      <c r="DQ49" s="226"/>
      <c r="DR49" s="226"/>
      <c r="DS49" s="226"/>
      <c r="DT49" s="226"/>
      <c r="DU49" s="226"/>
      <c r="DV49" s="226"/>
    </row>
    <row r="50" spans="2:36" ht="12">
      <c r="B50" s="2" t="s">
        <v>5</v>
      </c>
      <c r="C50" s="223"/>
      <c r="D50" s="223"/>
      <c r="E50" s="223"/>
      <c r="F50" s="223"/>
      <c r="G50" s="1" t="s">
        <v>5</v>
      </c>
      <c r="I50" s="223"/>
      <c r="J50" s="223"/>
      <c r="K50" s="223"/>
      <c r="L50" s="223"/>
      <c r="M50" s="223"/>
      <c r="N50" s="223"/>
      <c r="O50" s="223"/>
      <c r="P50" s="223"/>
      <c r="Q50" s="223"/>
      <c r="R50" s="223"/>
      <c r="S50" s="223"/>
      <c r="T50" s="223"/>
      <c r="U50" s="223"/>
      <c r="V50" s="223"/>
      <c r="W50" s="223"/>
      <c r="X50" s="223"/>
      <c r="Y50" s="223"/>
      <c r="Z50" s="223"/>
      <c r="AA50" s="223"/>
      <c r="AB50" s="159">
        <v>20</v>
      </c>
      <c r="AC50" s="159"/>
      <c r="AD50" s="159"/>
      <c r="AE50" s="224"/>
      <c r="AF50" s="224"/>
      <c r="AG50" s="224"/>
      <c r="AH50" s="165" t="s">
        <v>6</v>
      </c>
      <c r="AI50" s="165"/>
      <c r="AJ50" s="165"/>
    </row>
    <row r="54" spans="1:70" ht="12">
      <c r="A54" s="5" t="s">
        <v>2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</row>
    <row r="55" spans="1:68" ht="12">
      <c r="A55" s="225"/>
      <c r="B55" s="225"/>
      <c r="C55" s="225"/>
      <c r="D55" s="225"/>
      <c r="E55" s="225"/>
      <c r="F55" s="225"/>
      <c r="G55" s="225"/>
      <c r="H55" s="225"/>
      <c r="I55" s="225"/>
      <c r="J55" s="225"/>
      <c r="K55" s="225"/>
      <c r="L55" s="225"/>
      <c r="M55" s="225"/>
      <c r="N55" s="225"/>
      <c r="O55" s="225"/>
      <c r="P55" s="225"/>
      <c r="Q55" s="225"/>
      <c r="R55" s="225"/>
      <c r="S55" s="225"/>
      <c r="T55" s="225"/>
      <c r="U55" s="225"/>
      <c r="V55" s="225"/>
      <c r="W55" s="225"/>
      <c r="X55" s="225"/>
      <c r="Y55" s="225"/>
      <c r="Z55" s="225"/>
      <c r="AA55" s="225"/>
      <c r="AB55" s="225"/>
      <c r="AC55" s="225"/>
      <c r="AD55" s="225"/>
      <c r="AE55" s="225"/>
      <c r="AF55" s="225"/>
      <c r="AG55" s="225"/>
      <c r="AH55" s="225"/>
      <c r="AI55" s="225"/>
      <c r="AJ55" s="225"/>
      <c r="AK55" s="225"/>
      <c r="AL55" s="225"/>
      <c r="AM55" s="225"/>
      <c r="AN55" s="225"/>
      <c r="AO55" s="225"/>
      <c r="AP55" s="225"/>
      <c r="AQ55" s="225"/>
      <c r="AR55" s="225"/>
      <c r="AS55" s="225"/>
      <c r="AT55" s="225"/>
      <c r="AU55" s="225"/>
      <c r="AV55" s="225"/>
      <c r="AW55" s="225"/>
      <c r="AX55" s="225"/>
      <c r="AY55" s="225"/>
      <c r="AZ55" s="225"/>
      <c r="BA55" s="225"/>
      <c r="BB55" s="225"/>
      <c r="BC55" s="225"/>
      <c r="BD55" s="225"/>
      <c r="BE55" s="225"/>
      <c r="BF55" s="225"/>
      <c r="BG55" s="225"/>
      <c r="BH55" s="225"/>
      <c r="BI55" s="225"/>
      <c r="BJ55" s="225"/>
      <c r="BK55" s="225"/>
      <c r="BL55" s="225"/>
      <c r="BM55" s="225"/>
      <c r="BN55" s="225"/>
      <c r="BO55" s="225"/>
      <c r="BP55" s="225"/>
    </row>
    <row r="56" spans="1:68" s="3" customFormat="1" ht="9">
      <c r="A56" s="158" t="s">
        <v>65</v>
      </c>
      <c r="B56" s="158"/>
      <c r="C56" s="158"/>
      <c r="D56" s="158"/>
      <c r="E56" s="158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8"/>
      <c r="AF56" s="158"/>
      <c r="AG56" s="158"/>
      <c r="AH56" s="158"/>
      <c r="AI56" s="158"/>
      <c r="AJ56" s="158"/>
      <c r="AK56" s="158"/>
      <c r="AL56" s="158"/>
      <c r="AM56" s="158"/>
      <c r="AN56" s="158"/>
      <c r="AO56" s="158"/>
      <c r="AP56" s="158"/>
      <c r="AQ56" s="158"/>
      <c r="AR56" s="158"/>
      <c r="AS56" s="158"/>
      <c r="AT56" s="158"/>
      <c r="AU56" s="158"/>
      <c r="AV56" s="158"/>
      <c r="AW56" s="158"/>
      <c r="AX56" s="158"/>
      <c r="AY56" s="158"/>
      <c r="AZ56" s="158"/>
      <c r="BA56" s="158"/>
      <c r="BB56" s="158"/>
      <c r="BC56" s="158"/>
      <c r="BD56" s="158"/>
      <c r="BE56" s="158"/>
      <c r="BF56" s="158"/>
      <c r="BG56" s="158"/>
      <c r="BH56" s="158"/>
      <c r="BI56" s="158"/>
      <c r="BJ56" s="158"/>
      <c r="BK56" s="158"/>
      <c r="BL56" s="158"/>
      <c r="BM56" s="158"/>
      <c r="BN56" s="158"/>
      <c r="BO56" s="158"/>
      <c r="BP56" s="158"/>
    </row>
    <row r="57" spans="1:68" ht="12">
      <c r="A57" s="225"/>
      <c r="B57" s="225"/>
      <c r="C57" s="225"/>
      <c r="D57" s="225"/>
      <c r="E57" s="225"/>
      <c r="F57" s="225"/>
      <c r="G57" s="225"/>
      <c r="H57" s="225"/>
      <c r="I57" s="225"/>
      <c r="J57" s="225"/>
      <c r="K57" s="225"/>
      <c r="L57" s="225"/>
      <c r="M57" s="225"/>
      <c r="N57" s="225"/>
      <c r="O57" s="225"/>
      <c r="P57" s="225"/>
      <c r="Q57" s="225"/>
      <c r="R57" s="225"/>
      <c r="S57" s="225"/>
      <c r="T57" s="225"/>
      <c r="U57" s="225"/>
      <c r="V57" s="225"/>
      <c r="W57" s="225"/>
      <c r="X57" s="225"/>
      <c r="Y57" s="225"/>
      <c r="Z57" s="225"/>
      <c r="AA57" s="225"/>
      <c r="AB57" s="225"/>
      <c r="AC57" s="225"/>
      <c r="AD57" s="225"/>
      <c r="AE57" s="225"/>
      <c r="AF57" s="225"/>
      <c r="AG57" s="225"/>
      <c r="AH57" s="225"/>
      <c r="AI57" s="225"/>
      <c r="AJ57" s="225"/>
      <c r="AK57" s="225"/>
      <c r="AL57" s="225"/>
      <c r="AM57" s="225"/>
      <c r="AN57" s="225"/>
      <c r="AO57" s="225"/>
      <c r="AP57" s="225"/>
      <c r="AQ57" s="225"/>
      <c r="AR57" s="225"/>
      <c r="AS57" s="225"/>
      <c r="AT57" s="225"/>
      <c r="AU57" s="225"/>
      <c r="AV57" s="225"/>
      <c r="AW57" s="225"/>
      <c r="AX57" s="225"/>
      <c r="AY57" s="225"/>
      <c r="AZ57" s="225"/>
      <c r="BA57" s="225"/>
      <c r="BB57" s="225"/>
      <c r="BC57" s="225"/>
      <c r="BD57" s="225"/>
      <c r="BE57" s="225"/>
      <c r="BF57" s="225"/>
      <c r="BG57" s="225"/>
      <c r="BH57" s="225"/>
      <c r="BI57" s="225"/>
      <c r="BJ57" s="225"/>
      <c r="BK57" s="225"/>
      <c r="BL57" s="225"/>
      <c r="BM57" s="225"/>
      <c r="BN57" s="225"/>
      <c r="BO57" s="225"/>
      <c r="BP57" s="225"/>
    </row>
    <row r="58" spans="1:68" s="3" customFormat="1" ht="9">
      <c r="A58" s="158" t="s">
        <v>66</v>
      </c>
      <c r="B58" s="158"/>
      <c r="C58" s="158"/>
      <c r="D58" s="158"/>
      <c r="E58" s="158"/>
      <c r="F58" s="158"/>
      <c r="G58" s="158"/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58"/>
      <c r="T58" s="158"/>
      <c r="U58" s="158"/>
      <c r="V58" s="158"/>
      <c r="W58" s="158"/>
      <c r="X58" s="158"/>
      <c r="Y58" s="158"/>
      <c r="Z58" s="158"/>
      <c r="AA58" s="158"/>
      <c r="AB58" s="158"/>
      <c r="AC58" s="158"/>
      <c r="AD58" s="158"/>
      <c r="AE58" s="158"/>
      <c r="AF58" s="158"/>
      <c r="AG58" s="158"/>
      <c r="AH58" s="158"/>
      <c r="AI58" s="158"/>
      <c r="AJ58" s="158"/>
      <c r="AK58" s="158"/>
      <c r="AL58" s="158"/>
      <c r="AM58" s="158"/>
      <c r="AN58" s="158"/>
      <c r="AO58" s="158"/>
      <c r="AP58" s="158"/>
      <c r="AQ58" s="158"/>
      <c r="AR58" s="158"/>
      <c r="AS58" s="158"/>
      <c r="AT58" s="158"/>
      <c r="AU58" s="158"/>
      <c r="AV58" s="158"/>
      <c r="AW58" s="158"/>
      <c r="AX58" s="158"/>
      <c r="AY58" s="158"/>
      <c r="AZ58" s="158"/>
      <c r="BA58" s="158"/>
      <c r="BB58" s="158"/>
      <c r="BC58" s="158"/>
      <c r="BD58" s="158"/>
      <c r="BE58" s="158"/>
      <c r="BF58" s="158"/>
      <c r="BG58" s="158"/>
      <c r="BH58" s="158"/>
      <c r="BI58" s="158"/>
      <c r="BJ58" s="158"/>
      <c r="BK58" s="158"/>
      <c r="BL58" s="158"/>
      <c r="BM58" s="158"/>
      <c r="BN58" s="158"/>
      <c r="BO58" s="158"/>
      <c r="BP58" s="158"/>
    </row>
    <row r="59" spans="1:51" ht="12">
      <c r="A59" s="225"/>
      <c r="B59" s="225"/>
      <c r="C59" s="225"/>
      <c r="D59" s="225"/>
      <c r="E59" s="225"/>
      <c r="F59" s="225"/>
      <c r="G59" s="225"/>
      <c r="H59" s="225"/>
      <c r="I59" s="225"/>
      <c r="J59" s="225"/>
      <c r="K59" s="225"/>
      <c r="L59" s="225"/>
      <c r="M59" s="225"/>
      <c r="N59" s="225"/>
      <c r="O59" s="225"/>
      <c r="P59" s="225"/>
      <c r="Q59" s="225"/>
      <c r="R59" s="225"/>
      <c r="S59" s="225"/>
      <c r="T59" s="225"/>
      <c r="W59" s="225"/>
      <c r="X59" s="225"/>
      <c r="Y59" s="225"/>
      <c r="Z59" s="225"/>
      <c r="AA59" s="225"/>
      <c r="AB59" s="225"/>
      <c r="AC59" s="225"/>
      <c r="AD59" s="225"/>
      <c r="AE59" s="225"/>
      <c r="AF59" s="225"/>
      <c r="AG59" s="225"/>
      <c r="AH59" s="225"/>
      <c r="AI59" s="225"/>
      <c r="AJ59" s="225"/>
      <c r="AK59" s="225"/>
      <c r="AL59" s="225"/>
      <c r="AM59" s="225"/>
      <c r="AN59" s="225"/>
      <c r="AO59" s="225"/>
      <c r="AP59" s="225"/>
      <c r="AQ59" s="225"/>
      <c r="AR59" s="225"/>
      <c r="AS59" s="225"/>
      <c r="AT59" s="225"/>
      <c r="AU59" s="225"/>
      <c r="AV59" s="225"/>
      <c r="AW59" s="225"/>
      <c r="AX59" s="225"/>
      <c r="AY59" s="225"/>
    </row>
    <row r="60" spans="1:51" s="3" customFormat="1" ht="9">
      <c r="A60" s="158" t="s">
        <v>3</v>
      </c>
      <c r="B60" s="158"/>
      <c r="C60" s="158"/>
      <c r="D60" s="158"/>
      <c r="E60" s="158"/>
      <c r="F60" s="158"/>
      <c r="G60" s="158"/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58"/>
      <c r="T60" s="158"/>
      <c r="W60" s="158" t="s">
        <v>4</v>
      </c>
      <c r="X60" s="158"/>
      <c r="Y60" s="158"/>
      <c r="Z60" s="158"/>
      <c r="AA60" s="158"/>
      <c r="AB60" s="158"/>
      <c r="AC60" s="158"/>
      <c r="AD60" s="158"/>
      <c r="AE60" s="158"/>
      <c r="AF60" s="158"/>
      <c r="AG60" s="158"/>
      <c r="AH60" s="158"/>
      <c r="AI60" s="158"/>
      <c r="AJ60" s="158"/>
      <c r="AK60" s="158"/>
      <c r="AL60" s="158"/>
      <c r="AM60" s="158"/>
      <c r="AN60" s="158"/>
      <c r="AO60" s="158"/>
      <c r="AP60" s="158"/>
      <c r="AQ60" s="158"/>
      <c r="AR60" s="158"/>
      <c r="AS60" s="158"/>
      <c r="AT60" s="158"/>
      <c r="AU60" s="158"/>
      <c r="AV60" s="158"/>
      <c r="AW60" s="158"/>
      <c r="AX60" s="158"/>
      <c r="AY60" s="158"/>
    </row>
    <row r="61" spans="2:36" ht="12">
      <c r="B61" s="2" t="s">
        <v>5</v>
      </c>
      <c r="C61" s="223"/>
      <c r="D61" s="223"/>
      <c r="E61" s="223"/>
      <c r="F61" s="223"/>
      <c r="G61" s="1" t="s">
        <v>5</v>
      </c>
      <c r="I61" s="223"/>
      <c r="J61" s="223"/>
      <c r="K61" s="223"/>
      <c r="L61" s="223"/>
      <c r="M61" s="223"/>
      <c r="N61" s="223"/>
      <c r="O61" s="223"/>
      <c r="P61" s="223"/>
      <c r="Q61" s="223"/>
      <c r="R61" s="223"/>
      <c r="S61" s="223"/>
      <c r="T61" s="223"/>
      <c r="U61" s="223"/>
      <c r="V61" s="223"/>
      <c r="W61" s="223"/>
      <c r="X61" s="223"/>
      <c r="Y61" s="223"/>
      <c r="Z61" s="223"/>
      <c r="AA61" s="223"/>
      <c r="AB61" s="159">
        <v>20</v>
      </c>
      <c r="AC61" s="159"/>
      <c r="AD61" s="159"/>
      <c r="AE61" s="224"/>
      <c r="AF61" s="224"/>
      <c r="AG61" s="224"/>
      <c r="AH61" s="165" t="s">
        <v>6</v>
      </c>
      <c r="AI61" s="165"/>
      <c r="AJ61" s="165"/>
    </row>
    <row r="64" spans="1:166" s="7" customFormat="1" ht="24.75" customHeight="1">
      <c r="A64" s="186" t="s">
        <v>67</v>
      </c>
      <c r="B64" s="186"/>
      <c r="C64" s="186"/>
      <c r="D64" s="186"/>
      <c r="E64" s="186"/>
      <c r="F64" s="186"/>
      <c r="G64" s="186"/>
      <c r="H64" s="186"/>
      <c r="I64" s="186"/>
      <c r="J64" s="186"/>
      <c r="K64" s="186"/>
      <c r="L64" s="186"/>
      <c r="M64" s="186"/>
      <c r="N64" s="186"/>
      <c r="O64" s="186"/>
      <c r="P64" s="186"/>
      <c r="Q64" s="186"/>
      <c r="R64" s="186"/>
      <c r="S64" s="186"/>
      <c r="T64" s="186"/>
      <c r="U64" s="186"/>
      <c r="V64" s="186"/>
      <c r="W64" s="186"/>
      <c r="X64" s="186"/>
      <c r="Y64" s="186"/>
      <c r="Z64" s="186"/>
      <c r="AA64" s="186"/>
      <c r="AB64" s="186"/>
      <c r="AC64" s="186"/>
      <c r="AD64" s="186"/>
      <c r="AE64" s="186"/>
      <c r="AF64" s="186"/>
      <c r="AG64" s="186"/>
      <c r="AH64" s="186"/>
      <c r="AI64" s="186"/>
      <c r="AJ64" s="186"/>
      <c r="AK64" s="186"/>
      <c r="AL64" s="186"/>
      <c r="AM64" s="186"/>
      <c r="AN64" s="186"/>
      <c r="AO64" s="186"/>
      <c r="AP64" s="186"/>
      <c r="AQ64" s="186"/>
      <c r="AR64" s="186"/>
      <c r="AS64" s="186"/>
      <c r="AT64" s="186"/>
      <c r="AU64" s="186"/>
      <c r="AV64" s="186"/>
      <c r="AW64" s="186"/>
      <c r="AX64" s="186"/>
      <c r="AY64" s="186"/>
      <c r="AZ64" s="186"/>
      <c r="BA64" s="186"/>
      <c r="BB64" s="186"/>
      <c r="BC64" s="186"/>
      <c r="BD64" s="186"/>
      <c r="BE64" s="186"/>
      <c r="BF64" s="186"/>
      <c r="BG64" s="186"/>
      <c r="BH64" s="186"/>
      <c r="BI64" s="186"/>
      <c r="BJ64" s="186"/>
      <c r="BK64" s="186"/>
      <c r="BL64" s="186"/>
      <c r="BM64" s="186"/>
      <c r="BN64" s="186"/>
      <c r="BO64" s="186"/>
      <c r="BP64" s="186"/>
      <c r="BQ64" s="186"/>
      <c r="BR64" s="186"/>
      <c r="BS64" s="186"/>
      <c r="BT64" s="186"/>
      <c r="BU64" s="186"/>
      <c r="BV64" s="186"/>
      <c r="BW64" s="186"/>
      <c r="BX64" s="186"/>
      <c r="BY64" s="186"/>
      <c r="BZ64" s="186"/>
      <c r="CA64" s="186"/>
      <c r="CB64" s="186"/>
      <c r="CC64" s="186"/>
      <c r="CD64" s="186"/>
      <c r="CE64" s="186"/>
      <c r="CF64" s="186"/>
      <c r="CG64" s="186"/>
      <c r="CH64" s="186"/>
      <c r="CI64" s="186"/>
      <c r="CJ64" s="186"/>
      <c r="CK64" s="186"/>
      <c r="CL64" s="186"/>
      <c r="CM64" s="186"/>
      <c r="CN64" s="186"/>
      <c r="CO64" s="186"/>
      <c r="CP64" s="186"/>
      <c r="CQ64" s="186"/>
      <c r="CR64" s="186"/>
      <c r="CS64" s="186"/>
      <c r="CT64" s="186"/>
      <c r="CU64" s="186"/>
      <c r="CV64" s="186"/>
      <c r="CW64" s="186"/>
      <c r="CX64" s="186"/>
      <c r="CY64" s="186"/>
      <c r="CZ64" s="186"/>
      <c r="DA64" s="186"/>
      <c r="DB64" s="186"/>
      <c r="DC64" s="186"/>
      <c r="DD64" s="186"/>
      <c r="DE64" s="186"/>
      <c r="DF64" s="186"/>
      <c r="DG64" s="186"/>
      <c r="DH64" s="186"/>
      <c r="DI64" s="186"/>
      <c r="DJ64" s="186"/>
      <c r="DK64" s="186"/>
      <c r="DL64" s="186"/>
      <c r="DM64" s="186"/>
      <c r="DN64" s="186"/>
      <c r="DO64" s="186"/>
      <c r="DP64" s="186"/>
      <c r="DQ64" s="186"/>
      <c r="DR64" s="186"/>
      <c r="DS64" s="186"/>
      <c r="DT64" s="186"/>
      <c r="DU64" s="186"/>
      <c r="DV64" s="186"/>
      <c r="DW64" s="186"/>
      <c r="DX64" s="186"/>
      <c r="DY64" s="186"/>
      <c r="DZ64" s="186"/>
      <c r="EA64" s="186"/>
      <c r="EB64" s="186"/>
      <c r="EC64" s="186"/>
      <c r="ED64" s="186"/>
      <c r="EE64" s="186"/>
      <c r="EF64" s="186"/>
      <c r="EG64" s="186"/>
      <c r="EH64" s="186"/>
      <c r="EI64" s="186"/>
      <c r="EJ64" s="186"/>
      <c r="EK64" s="186"/>
      <c r="EL64" s="186"/>
      <c r="EM64" s="186"/>
      <c r="EN64" s="186"/>
      <c r="EO64" s="186"/>
      <c r="EP64" s="186"/>
      <c r="EQ64" s="186"/>
      <c r="ER64" s="186"/>
      <c r="ES64" s="186"/>
      <c r="ET64" s="186"/>
      <c r="EU64" s="186"/>
      <c r="EV64" s="186"/>
      <c r="EW64" s="186"/>
      <c r="EX64" s="186"/>
      <c r="EY64" s="186"/>
      <c r="EZ64" s="186"/>
      <c r="FA64" s="186"/>
      <c r="FB64" s="186"/>
      <c r="FC64" s="186"/>
      <c r="FD64" s="186"/>
      <c r="FE64" s="186"/>
      <c r="FF64" s="186"/>
      <c r="FG64" s="186"/>
      <c r="FH64" s="186"/>
      <c r="FI64" s="186"/>
      <c r="FJ64" s="186"/>
    </row>
    <row r="65" ht="3" customHeight="1"/>
  </sheetData>
  <sheetProtection/>
  <mergeCells count="403">
    <mergeCell ref="FB18:FJ18"/>
    <mergeCell ref="CX18:DF18"/>
    <mergeCell ref="DG18:DQ18"/>
    <mergeCell ref="DR18:DY18"/>
    <mergeCell ref="DZ18:EH18"/>
    <mergeCell ref="EI18:ES18"/>
    <mergeCell ref="ET18:FA18"/>
    <mergeCell ref="FB17:FJ17"/>
    <mergeCell ref="A18:T18"/>
    <mergeCell ref="U18:AC18"/>
    <mergeCell ref="AD18:AL18"/>
    <mergeCell ref="AM18:AU18"/>
    <mergeCell ref="AV18:BG18"/>
    <mergeCell ref="BH18:BP18"/>
    <mergeCell ref="BQ18:CD18"/>
    <mergeCell ref="CE18:CO18"/>
    <mergeCell ref="CP18:CW18"/>
    <mergeCell ref="CX17:DF17"/>
    <mergeCell ref="DG17:DQ17"/>
    <mergeCell ref="DR17:DY17"/>
    <mergeCell ref="DZ17:EH17"/>
    <mergeCell ref="EI17:ES17"/>
    <mergeCell ref="ET17:FA17"/>
    <mergeCell ref="FB16:FJ16"/>
    <mergeCell ref="A17:T17"/>
    <mergeCell ref="U17:AC17"/>
    <mergeCell ref="AD17:AL17"/>
    <mergeCell ref="AM17:AU17"/>
    <mergeCell ref="AV17:BG17"/>
    <mergeCell ref="BH17:BP17"/>
    <mergeCell ref="BQ17:CD17"/>
    <mergeCell ref="CE17:CO17"/>
    <mergeCell ref="CP17:CW17"/>
    <mergeCell ref="CX16:DF16"/>
    <mergeCell ref="DG16:DQ16"/>
    <mergeCell ref="DR16:DY16"/>
    <mergeCell ref="DZ16:EH16"/>
    <mergeCell ref="EI16:ES16"/>
    <mergeCell ref="ET16:FA16"/>
    <mergeCell ref="FB15:FJ15"/>
    <mergeCell ref="A16:T16"/>
    <mergeCell ref="U16:AC16"/>
    <mergeCell ref="AD16:AL16"/>
    <mergeCell ref="AM16:AU16"/>
    <mergeCell ref="AV16:BG16"/>
    <mergeCell ref="BH16:BP16"/>
    <mergeCell ref="BQ16:CD16"/>
    <mergeCell ref="CE16:CO16"/>
    <mergeCell ref="CP16:CW16"/>
    <mergeCell ref="CX15:DF15"/>
    <mergeCell ref="DG15:DQ15"/>
    <mergeCell ref="DR15:DY15"/>
    <mergeCell ref="DZ15:EH15"/>
    <mergeCell ref="EI15:ES15"/>
    <mergeCell ref="ET15:FA15"/>
    <mergeCell ref="FB14:FJ14"/>
    <mergeCell ref="A15:T15"/>
    <mergeCell ref="U15:AC15"/>
    <mergeCell ref="AD15:AL15"/>
    <mergeCell ref="AM15:AU15"/>
    <mergeCell ref="AV15:BG15"/>
    <mergeCell ref="BH15:BP15"/>
    <mergeCell ref="BQ15:CD15"/>
    <mergeCell ref="CE15:CO15"/>
    <mergeCell ref="CP15:CW15"/>
    <mergeCell ref="CX14:DF14"/>
    <mergeCell ref="DG14:DQ14"/>
    <mergeCell ref="DR14:DY14"/>
    <mergeCell ref="DZ14:EH14"/>
    <mergeCell ref="EI14:ES14"/>
    <mergeCell ref="ET14:FA14"/>
    <mergeCell ref="FB13:FJ13"/>
    <mergeCell ref="A14:T14"/>
    <mergeCell ref="U14:AC14"/>
    <mergeCell ref="AD14:AL14"/>
    <mergeCell ref="AM14:AU14"/>
    <mergeCell ref="AV14:BG14"/>
    <mergeCell ref="BH14:BP14"/>
    <mergeCell ref="BQ14:CD14"/>
    <mergeCell ref="CE14:CO14"/>
    <mergeCell ref="CP14:CW14"/>
    <mergeCell ref="CX13:DF13"/>
    <mergeCell ref="DG13:DQ13"/>
    <mergeCell ref="DR13:DY13"/>
    <mergeCell ref="DZ13:EH13"/>
    <mergeCell ref="EI13:ES13"/>
    <mergeCell ref="ET13:FA13"/>
    <mergeCell ref="FB10:FJ10"/>
    <mergeCell ref="A13:T13"/>
    <mergeCell ref="U13:AC13"/>
    <mergeCell ref="AD13:AL13"/>
    <mergeCell ref="AM13:AU13"/>
    <mergeCell ref="AV13:BG13"/>
    <mergeCell ref="BH13:BP13"/>
    <mergeCell ref="BQ13:CD13"/>
    <mergeCell ref="CE13:CO13"/>
    <mergeCell ref="CP13:CW13"/>
    <mergeCell ref="CX10:DF10"/>
    <mergeCell ref="DG10:DQ10"/>
    <mergeCell ref="DR10:DY10"/>
    <mergeCell ref="DZ10:EH10"/>
    <mergeCell ref="EI10:ES10"/>
    <mergeCell ref="ET10:FA10"/>
    <mergeCell ref="FB9:FJ9"/>
    <mergeCell ref="A10:T10"/>
    <mergeCell ref="U10:AC10"/>
    <mergeCell ref="AD10:AL10"/>
    <mergeCell ref="AM10:AU10"/>
    <mergeCell ref="AV10:BG10"/>
    <mergeCell ref="BH10:BP10"/>
    <mergeCell ref="BQ10:CD10"/>
    <mergeCell ref="CE10:CO10"/>
    <mergeCell ref="CP10:CW10"/>
    <mergeCell ref="CX9:DF9"/>
    <mergeCell ref="DG9:DQ9"/>
    <mergeCell ref="DR9:DY9"/>
    <mergeCell ref="DZ9:EH9"/>
    <mergeCell ref="EI9:ES9"/>
    <mergeCell ref="ET9:FA9"/>
    <mergeCell ref="AM9:AU9"/>
    <mergeCell ref="AV9:BG9"/>
    <mergeCell ref="BH9:BP9"/>
    <mergeCell ref="BQ9:CD9"/>
    <mergeCell ref="CE9:CO9"/>
    <mergeCell ref="CP9:CW9"/>
    <mergeCell ref="DG31:DQ31"/>
    <mergeCell ref="DR31:DY31"/>
    <mergeCell ref="DK36:DZ37"/>
    <mergeCell ref="EA36:EQ37"/>
    <mergeCell ref="ER36:ET37"/>
    <mergeCell ref="EU36:FJ37"/>
    <mergeCell ref="DG32:DQ32"/>
    <mergeCell ref="DR32:DY32"/>
    <mergeCell ref="DZ32:EH32"/>
    <mergeCell ref="EI32:ES32"/>
    <mergeCell ref="CX32:DF32"/>
    <mergeCell ref="BQ30:CD30"/>
    <mergeCell ref="CE30:CO30"/>
    <mergeCell ref="CE28:CO28"/>
    <mergeCell ref="CP28:CW28"/>
    <mergeCell ref="CX28:DF28"/>
    <mergeCell ref="BQ28:CD28"/>
    <mergeCell ref="CP30:CW30"/>
    <mergeCell ref="BQ32:CD32"/>
    <mergeCell ref="BQ29:CD29"/>
    <mergeCell ref="ET32:FA32"/>
    <mergeCell ref="FB32:FJ32"/>
    <mergeCell ref="BQ31:CD31"/>
    <mergeCell ref="CE31:CO31"/>
    <mergeCell ref="ET31:FA31"/>
    <mergeCell ref="FB31:FJ31"/>
    <mergeCell ref="CP31:CW31"/>
    <mergeCell ref="CX31:DF31"/>
    <mergeCell ref="CE32:CO32"/>
    <mergeCell ref="CP32:CW32"/>
    <mergeCell ref="FB30:FJ30"/>
    <mergeCell ref="A31:AC31"/>
    <mergeCell ref="AD31:AL31"/>
    <mergeCell ref="AM31:AU31"/>
    <mergeCell ref="AV31:BG31"/>
    <mergeCell ref="BH31:BP31"/>
    <mergeCell ref="BH30:BP30"/>
    <mergeCell ref="DZ31:EH31"/>
    <mergeCell ref="EI31:ES31"/>
    <mergeCell ref="DR30:DY30"/>
    <mergeCell ref="DR29:DY29"/>
    <mergeCell ref="DZ29:EH29"/>
    <mergeCell ref="ET30:FA30"/>
    <mergeCell ref="DZ30:EH30"/>
    <mergeCell ref="EI30:ES30"/>
    <mergeCell ref="EI29:ES29"/>
    <mergeCell ref="ET29:FA29"/>
    <mergeCell ref="FB29:FJ29"/>
    <mergeCell ref="A30:T30"/>
    <mergeCell ref="U30:AC30"/>
    <mergeCell ref="AD30:AL30"/>
    <mergeCell ref="AM30:AU30"/>
    <mergeCell ref="AV30:BG30"/>
    <mergeCell ref="CX30:DF30"/>
    <mergeCell ref="A29:T29"/>
    <mergeCell ref="DG30:DQ30"/>
    <mergeCell ref="CX29:DF29"/>
    <mergeCell ref="U29:AC29"/>
    <mergeCell ref="AD29:AL29"/>
    <mergeCell ref="AM29:AU29"/>
    <mergeCell ref="AV29:BG29"/>
    <mergeCell ref="BH29:BP29"/>
    <mergeCell ref="DG28:DQ28"/>
    <mergeCell ref="CE29:CO29"/>
    <mergeCell ref="CP29:CW29"/>
    <mergeCell ref="DG29:DQ29"/>
    <mergeCell ref="DR28:DY28"/>
    <mergeCell ref="DZ28:EH28"/>
    <mergeCell ref="EI27:ES27"/>
    <mergeCell ref="FB27:FJ27"/>
    <mergeCell ref="ET27:FA27"/>
    <mergeCell ref="EI28:ES28"/>
    <mergeCell ref="ET28:FA28"/>
    <mergeCell ref="FB28:FJ28"/>
    <mergeCell ref="CX27:DF27"/>
    <mergeCell ref="A28:T28"/>
    <mergeCell ref="U28:AC28"/>
    <mergeCell ref="AD28:AL28"/>
    <mergeCell ref="AM28:AU28"/>
    <mergeCell ref="AV28:BG28"/>
    <mergeCell ref="BH28:BP28"/>
    <mergeCell ref="EV25:EX25"/>
    <mergeCell ref="DG25:DS25"/>
    <mergeCell ref="AD27:AL27"/>
    <mergeCell ref="AM27:AU27"/>
    <mergeCell ref="AV27:BG27"/>
    <mergeCell ref="BH27:BP27"/>
    <mergeCell ref="DR27:DY27"/>
    <mergeCell ref="DZ27:EH27"/>
    <mergeCell ref="CE27:CO27"/>
    <mergeCell ref="CP27:CW27"/>
    <mergeCell ref="CR25:CT25"/>
    <mergeCell ref="CU25:DF25"/>
    <mergeCell ref="FB20:FJ20"/>
    <mergeCell ref="EY25:FJ25"/>
    <mergeCell ref="CE26:DF26"/>
    <mergeCell ref="DG26:EH26"/>
    <mergeCell ref="EI26:FJ26"/>
    <mergeCell ref="DT25:DV25"/>
    <mergeCell ref="DW25:EH25"/>
    <mergeCell ref="EI25:EU25"/>
    <mergeCell ref="EI20:ES20"/>
    <mergeCell ref="ET20:FA20"/>
    <mergeCell ref="BQ19:CD19"/>
    <mergeCell ref="A2:FJ2"/>
    <mergeCell ref="A24:T27"/>
    <mergeCell ref="U24:AC27"/>
    <mergeCell ref="AD24:BP26"/>
    <mergeCell ref="BQ24:CD27"/>
    <mergeCell ref="CE24:FJ24"/>
    <mergeCell ref="CE25:CQ25"/>
    <mergeCell ref="BQ20:CD20"/>
    <mergeCell ref="CE20:CO20"/>
    <mergeCell ref="CP20:CW20"/>
    <mergeCell ref="CX20:DF20"/>
    <mergeCell ref="DR20:DY20"/>
    <mergeCell ref="DZ20:EH20"/>
    <mergeCell ref="DR8:DY8"/>
    <mergeCell ref="DZ8:EH8"/>
    <mergeCell ref="EI8:ES8"/>
    <mergeCell ref="ET8:FA8"/>
    <mergeCell ref="FB8:FJ8"/>
    <mergeCell ref="DR19:DY19"/>
    <mergeCell ref="DZ19:EH19"/>
    <mergeCell ref="ET19:FA19"/>
    <mergeCell ref="EI19:ES19"/>
    <mergeCell ref="FB19:FJ19"/>
    <mergeCell ref="BQ8:CD8"/>
    <mergeCell ref="CE8:CO8"/>
    <mergeCell ref="CP8:CW8"/>
    <mergeCell ref="CX8:DF8"/>
    <mergeCell ref="AD8:AL8"/>
    <mergeCell ref="AM8:AU8"/>
    <mergeCell ref="AV8:BG8"/>
    <mergeCell ref="BH8:BP8"/>
    <mergeCell ref="BQ4:CD7"/>
    <mergeCell ref="CE4:FJ4"/>
    <mergeCell ref="CE5:CQ5"/>
    <mergeCell ref="CR5:CT5"/>
    <mergeCell ref="CU5:DF5"/>
    <mergeCell ref="DT5:DV5"/>
    <mergeCell ref="DW5:EH5"/>
    <mergeCell ref="DG5:DS5"/>
    <mergeCell ref="EY5:FJ5"/>
    <mergeCell ref="CE6:DF6"/>
    <mergeCell ref="DG8:DQ8"/>
    <mergeCell ref="DG19:DQ19"/>
    <mergeCell ref="DG20:DQ20"/>
    <mergeCell ref="DG27:DQ27"/>
    <mergeCell ref="CE7:CO7"/>
    <mergeCell ref="CP7:CW7"/>
    <mergeCell ref="CE19:CO19"/>
    <mergeCell ref="CP19:CW19"/>
    <mergeCell ref="CX19:DF19"/>
    <mergeCell ref="CX7:DF7"/>
    <mergeCell ref="AM19:AU19"/>
    <mergeCell ref="AV19:BG19"/>
    <mergeCell ref="BH19:BP19"/>
    <mergeCell ref="A22:FJ22"/>
    <mergeCell ref="A9:T9"/>
    <mergeCell ref="DZ7:EH7"/>
    <mergeCell ref="EI7:ES7"/>
    <mergeCell ref="DR7:DY7"/>
    <mergeCell ref="DG7:DQ7"/>
    <mergeCell ref="BH7:BP7"/>
    <mergeCell ref="AM7:AU7"/>
    <mergeCell ref="AD7:AL7"/>
    <mergeCell ref="EI5:EU5"/>
    <mergeCell ref="EV5:EX5"/>
    <mergeCell ref="ET7:FA7"/>
    <mergeCell ref="FB7:FJ7"/>
    <mergeCell ref="DG6:EH6"/>
    <mergeCell ref="EI6:FJ6"/>
    <mergeCell ref="AV7:BG7"/>
    <mergeCell ref="AD4:BP6"/>
    <mergeCell ref="A4:T7"/>
    <mergeCell ref="A8:T8"/>
    <mergeCell ref="A19:AC19"/>
    <mergeCell ref="AD19:AL19"/>
    <mergeCell ref="U4:AC7"/>
    <mergeCell ref="U8:AC8"/>
    <mergeCell ref="U9:AC9"/>
    <mergeCell ref="AD9:AL9"/>
    <mergeCell ref="A11:T11"/>
    <mergeCell ref="U11:AC11"/>
    <mergeCell ref="A34:FJ34"/>
    <mergeCell ref="A36:BF36"/>
    <mergeCell ref="BG36:BW37"/>
    <mergeCell ref="BX36:BZ37"/>
    <mergeCell ref="CA36:CP37"/>
    <mergeCell ref="CQ36:DG37"/>
    <mergeCell ref="DH36:DJ37"/>
    <mergeCell ref="A37:AI38"/>
    <mergeCell ref="AJ37:BF38"/>
    <mergeCell ref="BG38:CP38"/>
    <mergeCell ref="CQ38:DZ38"/>
    <mergeCell ref="EA38:FJ38"/>
    <mergeCell ref="EA39:FJ39"/>
    <mergeCell ref="A40:AI40"/>
    <mergeCell ref="AJ40:BF40"/>
    <mergeCell ref="BG40:CP40"/>
    <mergeCell ref="CQ40:DZ40"/>
    <mergeCell ref="EA40:FJ40"/>
    <mergeCell ref="A39:AI39"/>
    <mergeCell ref="AJ39:BF39"/>
    <mergeCell ref="BG39:CP39"/>
    <mergeCell ref="CQ39:DZ39"/>
    <mergeCell ref="EA41:FJ41"/>
    <mergeCell ref="A42:AI42"/>
    <mergeCell ref="AJ42:BF42"/>
    <mergeCell ref="BG42:CP42"/>
    <mergeCell ref="CQ42:DZ42"/>
    <mergeCell ref="EA42:FJ42"/>
    <mergeCell ref="A41:AI41"/>
    <mergeCell ref="AJ41:BF41"/>
    <mergeCell ref="BG41:CP41"/>
    <mergeCell ref="CQ41:DZ41"/>
    <mergeCell ref="CX49:DV49"/>
    <mergeCell ref="AF45:BQ45"/>
    <mergeCell ref="AF46:BQ46"/>
    <mergeCell ref="BS45:CG45"/>
    <mergeCell ref="BS46:CG46"/>
    <mergeCell ref="A55:BP55"/>
    <mergeCell ref="A56:BP56"/>
    <mergeCell ref="A57:BP57"/>
    <mergeCell ref="CI45:DL45"/>
    <mergeCell ref="CI46:DL46"/>
    <mergeCell ref="AF48:BQ48"/>
    <mergeCell ref="AF49:BQ49"/>
    <mergeCell ref="BS48:CV48"/>
    <mergeCell ref="BS49:CV49"/>
    <mergeCell ref="CX48:DV48"/>
    <mergeCell ref="AE61:AG61"/>
    <mergeCell ref="A58:BP58"/>
    <mergeCell ref="A59:T59"/>
    <mergeCell ref="W59:AY59"/>
    <mergeCell ref="A60:T60"/>
    <mergeCell ref="W60:AY60"/>
    <mergeCell ref="A64:FJ64"/>
    <mergeCell ref="AH61:AJ61"/>
    <mergeCell ref="C50:F50"/>
    <mergeCell ref="I50:AA50"/>
    <mergeCell ref="AB50:AD50"/>
    <mergeCell ref="AE50:AG50"/>
    <mergeCell ref="AH50:AJ50"/>
    <mergeCell ref="C61:F61"/>
    <mergeCell ref="I61:AA61"/>
    <mergeCell ref="AB61:AD61"/>
    <mergeCell ref="AD11:AL11"/>
    <mergeCell ref="AM11:AU11"/>
    <mergeCell ref="AV11:BG11"/>
    <mergeCell ref="BH11:BP11"/>
    <mergeCell ref="BQ11:CD11"/>
    <mergeCell ref="CE11:CO11"/>
    <mergeCell ref="CP11:CW11"/>
    <mergeCell ref="CX11:DF11"/>
    <mergeCell ref="DG11:DQ11"/>
    <mergeCell ref="DR11:DY11"/>
    <mergeCell ref="DZ11:EH11"/>
    <mergeCell ref="EI11:ES11"/>
    <mergeCell ref="ET11:FA11"/>
    <mergeCell ref="FB11:FJ11"/>
    <mergeCell ref="A12:T12"/>
    <mergeCell ref="U12:AC12"/>
    <mergeCell ref="AD12:AL12"/>
    <mergeCell ref="AM12:AU12"/>
    <mergeCell ref="AV12:BG12"/>
    <mergeCell ref="BH12:BP12"/>
    <mergeCell ref="DZ12:EH12"/>
    <mergeCell ref="EI12:ES12"/>
    <mergeCell ref="ET12:FA12"/>
    <mergeCell ref="FB12:FJ12"/>
    <mergeCell ref="BQ12:CD12"/>
    <mergeCell ref="CE12:CO12"/>
    <mergeCell ref="CP12:CW12"/>
    <mergeCell ref="CX12:DF12"/>
    <mergeCell ref="DG12:DQ12"/>
    <mergeCell ref="DR12:DY12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scale="9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33" max="16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D253"/>
  <sheetViews>
    <sheetView view="pageBreakPreview" zoomScale="98" zoomScaleSheetLayoutView="98" zoomScalePageLayoutView="0" workbookViewId="0" topLeftCell="A118">
      <selection activeCell="CO1" sqref="CO1"/>
    </sheetView>
  </sheetViews>
  <sheetFormatPr defaultColWidth="1.625" defaultRowHeight="12.75"/>
  <cols>
    <col min="1" max="19" width="1.625" style="26" customWidth="1"/>
    <col min="20" max="20" width="2.00390625" style="26" bestFit="1" customWidth="1"/>
    <col min="21" max="16384" width="1.625" style="26" customWidth="1"/>
  </cols>
  <sheetData>
    <row r="1" spans="1:52" ht="78" customHeight="1">
      <c r="A1" s="306" t="s">
        <v>279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307"/>
      <c r="V1" s="307"/>
      <c r="W1" s="307"/>
      <c r="X1" s="307"/>
      <c r="Y1" s="307"/>
      <c r="Z1" s="307"/>
      <c r="AA1" s="307"/>
      <c r="AB1" s="307"/>
      <c r="AC1" s="307"/>
      <c r="AD1" s="307"/>
      <c r="AE1" s="307"/>
      <c r="AF1" s="307"/>
      <c r="AG1" s="307"/>
      <c r="AH1" s="307"/>
      <c r="AI1" s="307"/>
      <c r="AJ1" s="307"/>
      <c r="AK1" s="307"/>
      <c r="AL1" s="307"/>
      <c r="AM1" s="307"/>
      <c r="AN1" s="307"/>
      <c r="AO1" s="307"/>
      <c r="AP1" s="307"/>
      <c r="AQ1" s="307"/>
      <c r="AR1" s="307"/>
      <c r="AS1" s="307"/>
      <c r="AT1" s="307"/>
      <c r="AU1" s="307"/>
      <c r="AV1" s="307"/>
      <c r="AW1" s="307"/>
      <c r="AX1" s="307"/>
      <c r="AY1" s="307"/>
      <c r="AZ1" s="307"/>
    </row>
    <row r="2" spans="1:52" s="27" customFormat="1" ht="18.75" customHeight="1">
      <c r="A2" s="308" t="s">
        <v>278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308"/>
      <c r="R2" s="308"/>
      <c r="S2" s="308"/>
      <c r="T2" s="308"/>
      <c r="U2" s="308"/>
      <c r="V2" s="308"/>
      <c r="W2" s="308"/>
      <c r="X2" s="308"/>
      <c r="Y2" s="308"/>
      <c r="Z2" s="308"/>
      <c r="AA2" s="308"/>
      <c r="AB2" s="308"/>
      <c r="AC2" s="308"/>
      <c r="AD2" s="308"/>
      <c r="AE2" s="308"/>
      <c r="AF2" s="308"/>
      <c r="AG2" s="308"/>
      <c r="AH2" s="308"/>
      <c r="AI2" s="308"/>
      <c r="AJ2" s="308"/>
      <c r="AK2" s="308"/>
      <c r="AL2" s="308"/>
      <c r="AM2" s="308"/>
      <c r="AN2" s="308"/>
      <c r="AO2" s="308"/>
      <c r="AP2" s="308"/>
      <c r="AQ2" s="308"/>
      <c r="AR2" s="308"/>
      <c r="AS2" s="308"/>
      <c r="AT2" s="308"/>
      <c r="AU2" s="308"/>
      <c r="AV2" s="308"/>
      <c r="AW2" s="308"/>
      <c r="AX2" s="308"/>
      <c r="AY2" s="308"/>
      <c r="AZ2" s="308"/>
    </row>
    <row r="3" spans="1:52" s="27" customFormat="1" ht="18.75" customHeight="1">
      <c r="A3" s="308" t="s">
        <v>326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08"/>
      <c r="S3" s="308"/>
      <c r="T3" s="308"/>
      <c r="U3" s="308"/>
      <c r="V3" s="308"/>
      <c r="W3" s="308"/>
      <c r="X3" s="308"/>
      <c r="Y3" s="308"/>
      <c r="Z3" s="308"/>
      <c r="AA3" s="308"/>
      <c r="AB3" s="308"/>
      <c r="AC3" s="308"/>
      <c r="AD3" s="308"/>
      <c r="AE3" s="308"/>
      <c r="AF3" s="308"/>
      <c r="AG3" s="308"/>
      <c r="AH3" s="308"/>
      <c r="AI3" s="308"/>
      <c r="AJ3" s="308"/>
      <c r="AK3" s="308"/>
      <c r="AL3" s="308"/>
      <c r="AM3" s="308"/>
      <c r="AN3" s="308"/>
      <c r="AO3" s="308"/>
      <c r="AP3" s="308"/>
      <c r="AQ3" s="308"/>
      <c r="AR3" s="308"/>
      <c r="AS3" s="308"/>
      <c r="AT3" s="308"/>
      <c r="AU3" s="308"/>
      <c r="AV3" s="308"/>
      <c r="AW3" s="308"/>
      <c r="AX3" s="308"/>
      <c r="AY3" s="308"/>
      <c r="AZ3" s="308"/>
    </row>
    <row r="4" spans="24:29" s="27" customFormat="1" ht="14.25" customHeight="1">
      <c r="X4" s="28" t="s">
        <v>277</v>
      </c>
      <c r="Y4" s="309" t="s">
        <v>276</v>
      </c>
      <c r="Z4" s="309"/>
      <c r="AA4" s="309"/>
      <c r="AB4" s="309"/>
      <c r="AC4" s="27" t="s">
        <v>275</v>
      </c>
    </row>
    <row r="5" s="27" customFormat="1" ht="14.25" customHeight="1">
      <c r="W5" s="28"/>
    </row>
    <row r="6" spans="36:52" s="29" customFormat="1" ht="21.75" customHeight="1">
      <c r="AJ6" s="310"/>
      <c r="AK6" s="310"/>
      <c r="AL6" s="310"/>
      <c r="AM6" s="310"/>
      <c r="AN6" s="310"/>
      <c r="AO6" s="310"/>
      <c r="AQ6" s="311" t="s">
        <v>7</v>
      </c>
      <c r="AR6" s="312"/>
      <c r="AS6" s="312"/>
      <c r="AT6" s="312"/>
      <c r="AU6" s="312"/>
      <c r="AV6" s="312"/>
      <c r="AW6" s="312"/>
      <c r="AX6" s="312"/>
      <c r="AY6" s="312"/>
      <c r="AZ6" s="313"/>
    </row>
    <row r="7" spans="1:52" s="29" customFormat="1" ht="15.75" customHeight="1">
      <c r="A7" s="27" t="s">
        <v>274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314" t="s">
        <v>321</v>
      </c>
      <c r="Q7" s="314"/>
      <c r="R7" s="314"/>
      <c r="S7" s="314"/>
      <c r="T7" s="314"/>
      <c r="U7" s="314"/>
      <c r="V7" s="314"/>
      <c r="W7" s="314"/>
      <c r="X7" s="314"/>
      <c r="Y7" s="314"/>
      <c r="Z7" s="314"/>
      <c r="AA7" s="314"/>
      <c r="AB7" s="314"/>
      <c r="AC7" s="314"/>
      <c r="AD7" s="314"/>
      <c r="AE7" s="314"/>
      <c r="AF7" s="314"/>
      <c r="AG7" s="314"/>
      <c r="AH7" s="314"/>
      <c r="AJ7" s="315" t="s">
        <v>273</v>
      </c>
      <c r="AK7" s="315"/>
      <c r="AL7" s="315"/>
      <c r="AM7" s="315"/>
      <c r="AN7" s="315"/>
      <c r="AO7" s="315"/>
      <c r="AP7" s="30"/>
      <c r="AQ7" s="316"/>
      <c r="AR7" s="316"/>
      <c r="AS7" s="316"/>
      <c r="AT7" s="316"/>
      <c r="AU7" s="316"/>
      <c r="AV7" s="316"/>
      <c r="AW7" s="316"/>
      <c r="AX7" s="316"/>
      <c r="AY7" s="316"/>
      <c r="AZ7" s="316"/>
    </row>
    <row r="8" spans="1:52" s="29" customFormat="1" ht="15.75" customHeight="1">
      <c r="A8" s="27" t="s">
        <v>17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314" t="s">
        <v>272</v>
      </c>
      <c r="Q8" s="314"/>
      <c r="R8" s="314"/>
      <c r="S8" s="314"/>
      <c r="T8" s="314"/>
      <c r="U8" s="314"/>
      <c r="V8" s="314"/>
      <c r="W8" s="314"/>
      <c r="X8" s="314"/>
      <c r="Y8" s="314"/>
      <c r="Z8" s="314"/>
      <c r="AA8" s="314"/>
      <c r="AB8" s="314"/>
      <c r="AC8" s="314"/>
      <c r="AD8" s="314"/>
      <c r="AE8" s="314"/>
      <c r="AF8" s="314"/>
      <c r="AG8" s="314"/>
      <c r="AH8" s="314"/>
      <c r="AJ8" s="315" t="s">
        <v>25</v>
      </c>
      <c r="AK8" s="315"/>
      <c r="AL8" s="315"/>
      <c r="AM8" s="315"/>
      <c r="AN8" s="315"/>
      <c r="AO8" s="315"/>
      <c r="AP8" s="30"/>
      <c r="AQ8" s="316"/>
      <c r="AR8" s="316"/>
      <c r="AS8" s="316"/>
      <c r="AT8" s="316"/>
      <c r="AU8" s="316"/>
      <c r="AV8" s="316"/>
      <c r="AW8" s="316"/>
      <c r="AX8" s="316"/>
      <c r="AY8" s="316"/>
      <c r="AZ8" s="316"/>
    </row>
    <row r="9" s="29" customFormat="1" ht="12.75"/>
    <row r="10" s="29" customFormat="1" ht="12.75"/>
    <row r="11" spans="1:52" s="31" customFormat="1" ht="13.5" customHeight="1">
      <c r="A11" s="308" t="s">
        <v>269</v>
      </c>
      <c r="B11" s="308"/>
      <c r="C11" s="308"/>
      <c r="D11" s="308"/>
      <c r="E11" s="308"/>
      <c r="F11" s="308"/>
      <c r="G11" s="308"/>
      <c r="H11" s="308"/>
      <c r="I11" s="308"/>
      <c r="J11" s="308"/>
      <c r="K11" s="308"/>
      <c r="L11" s="308"/>
      <c r="M11" s="308"/>
      <c r="N11" s="308"/>
      <c r="O11" s="308"/>
      <c r="P11" s="308"/>
      <c r="Q11" s="308"/>
      <c r="R11" s="308"/>
      <c r="S11" s="308"/>
      <c r="T11" s="308"/>
      <c r="U11" s="308"/>
      <c r="V11" s="308"/>
      <c r="W11" s="308"/>
      <c r="X11" s="308"/>
      <c r="Y11" s="308"/>
      <c r="Z11" s="308"/>
      <c r="AA11" s="308"/>
      <c r="AB11" s="308"/>
      <c r="AC11" s="308"/>
      <c r="AD11" s="308"/>
      <c r="AE11" s="308"/>
      <c r="AF11" s="308"/>
      <c r="AG11" s="308"/>
      <c r="AH11" s="308"/>
      <c r="AI11" s="308"/>
      <c r="AJ11" s="308"/>
      <c r="AK11" s="308"/>
      <c r="AL11" s="308"/>
      <c r="AM11" s="308"/>
      <c r="AN11" s="308"/>
      <c r="AO11" s="308"/>
      <c r="AP11" s="308"/>
      <c r="AQ11" s="308"/>
      <c r="AR11" s="308"/>
      <c r="AS11" s="308"/>
      <c r="AT11" s="308"/>
      <c r="AU11" s="308"/>
      <c r="AV11" s="308"/>
      <c r="AW11" s="308"/>
      <c r="AX11" s="308"/>
      <c r="AY11" s="308"/>
      <c r="AZ11" s="308"/>
    </row>
    <row r="12" s="31" customFormat="1" ht="12.75" customHeight="1"/>
    <row r="13" spans="1:52" s="31" customFormat="1" ht="13.5" customHeight="1">
      <c r="A13" s="317" t="s">
        <v>268</v>
      </c>
      <c r="B13" s="317"/>
      <c r="C13" s="317"/>
      <c r="D13" s="317"/>
      <c r="E13" s="317"/>
      <c r="F13" s="317"/>
      <c r="G13" s="317"/>
      <c r="H13" s="317"/>
      <c r="I13" s="317"/>
      <c r="J13" s="317"/>
      <c r="K13" s="317"/>
      <c r="L13" s="317"/>
      <c r="M13" s="317"/>
      <c r="N13" s="317"/>
      <c r="O13" s="317"/>
      <c r="P13" s="317"/>
      <c r="Q13" s="317"/>
      <c r="R13" s="317"/>
      <c r="S13" s="317"/>
      <c r="T13" s="317"/>
      <c r="U13" s="317"/>
      <c r="V13" s="317"/>
      <c r="W13" s="317"/>
      <c r="X13" s="317"/>
      <c r="Y13" s="317"/>
      <c r="Z13" s="317"/>
      <c r="AA13" s="317"/>
      <c r="AB13" s="317"/>
      <c r="AC13" s="317"/>
      <c r="AD13" s="317"/>
      <c r="AE13" s="317"/>
      <c r="AF13" s="317"/>
      <c r="AG13" s="317"/>
      <c r="AH13" s="317"/>
      <c r="AI13" s="317"/>
      <c r="AJ13" s="317"/>
      <c r="AK13" s="317"/>
      <c r="AL13" s="317"/>
      <c r="AM13" s="317"/>
      <c r="AN13" s="317"/>
      <c r="AO13" s="317"/>
      <c r="AP13" s="317"/>
      <c r="AQ13" s="317"/>
      <c r="AR13" s="317"/>
      <c r="AS13" s="317"/>
      <c r="AT13" s="317"/>
      <c r="AU13" s="317"/>
      <c r="AV13" s="317"/>
      <c r="AW13" s="317"/>
      <c r="AX13" s="317"/>
      <c r="AY13" s="317"/>
      <c r="AZ13" s="317"/>
    </row>
    <row r="14" s="31" customFormat="1" ht="12.75" customHeight="1"/>
    <row r="15" spans="1:52" s="33" customFormat="1" ht="54" customHeight="1">
      <c r="A15" s="257" t="s">
        <v>166</v>
      </c>
      <c r="B15" s="258"/>
      <c r="C15" s="258"/>
      <c r="D15" s="258"/>
      <c r="E15" s="258"/>
      <c r="F15" s="258"/>
      <c r="G15" s="258"/>
      <c r="H15" s="258"/>
      <c r="I15" s="258"/>
      <c r="J15" s="258"/>
      <c r="K15" s="258"/>
      <c r="L15" s="258"/>
      <c r="M15" s="258"/>
      <c r="N15" s="258"/>
      <c r="O15" s="258"/>
      <c r="P15" s="258"/>
      <c r="Q15" s="258"/>
      <c r="R15" s="258"/>
      <c r="S15" s="259"/>
      <c r="T15" s="257" t="s">
        <v>267</v>
      </c>
      <c r="U15" s="258"/>
      <c r="V15" s="258"/>
      <c r="W15" s="258"/>
      <c r="X15" s="258"/>
      <c r="Y15" s="258"/>
      <c r="Z15" s="258"/>
      <c r="AA15" s="258"/>
      <c r="AB15" s="258"/>
      <c r="AC15" s="258"/>
      <c r="AD15" s="259"/>
      <c r="AE15" s="257" t="s">
        <v>266</v>
      </c>
      <c r="AF15" s="258"/>
      <c r="AG15" s="258"/>
      <c r="AH15" s="258"/>
      <c r="AI15" s="258"/>
      <c r="AJ15" s="258"/>
      <c r="AK15" s="258"/>
      <c r="AL15" s="258"/>
      <c r="AM15" s="259"/>
      <c r="AN15" s="257" t="s">
        <v>288</v>
      </c>
      <c r="AO15" s="258"/>
      <c r="AP15" s="258"/>
      <c r="AQ15" s="258"/>
      <c r="AR15" s="258"/>
      <c r="AS15" s="258"/>
      <c r="AT15" s="258"/>
      <c r="AU15" s="258"/>
      <c r="AV15" s="258"/>
      <c r="AW15" s="258"/>
      <c r="AX15" s="258"/>
      <c r="AY15" s="258"/>
      <c r="AZ15" s="259"/>
    </row>
    <row r="16" spans="1:52" s="33" customFormat="1" ht="14.25" customHeight="1">
      <c r="A16" s="260">
        <v>1</v>
      </c>
      <c r="B16" s="261"/>
      <c r="C16" s="261"/>
      <c r="D16" s="261"/>
      <c r="E16" s="261"/>
      <c r="F16" s="261"/>
      <c r="G16" s="261"/>
      <c r="H16" s="261"/>
      <c r="I16" s="261"/>
      <c r="J16" s="261"/>
      <c r="K16" s="261"/>
      <c r="L16" s="261"/>
      <c r="M16" s="261"/>
      <c r="N16" s="261"/>
      <c r="O16" s="261"/>
      <c r="P16" s="261"/>
      <c r="Q16" s="261"/>
      <c r="R16" s="261"/>
      <c r="S16" s="262"/>
      <c r="T16" s="260">
        <v>2</v>
      </c>
      <c r="U16" s="261"/>
      <c r="V16" s="261"/>
      <c r="W16" s="261"/>
      <c r="X16" s="261"/>
      <c r="Y16" s="261"/>
      <c r="Z16" s="261"/>
      <c r="AA16" s="261"/>
      <c r="AB16" s="261"/>
      <c r="AC16" s="261"/>
      <c r="AD16" s="262"/>
      <c r="AE16" s="260">
        <v>3</v>
      </c>
      <c r="AF16" s="261"/>
      <c r="AG16" s="261"/>
      <c r="AH16" s="261"/>
      <c r="AI16" s="261"/>
      <c r="AJ16" s="261"/>
      <c r="AK16" s="261"/>
      <c r="AL16" s="261"/>
      <c r="AM16" s="262"/>
      <c r="AN16" s="260">
        <v>4</v>
      </c>
      <c r="AO16" s="261"/>
      <c r="AP16" s="261"/>
      <c r="AQ16" s="261"/>
      <c r="AR16" s="261"/>
      <c r="AS16" s="261"/>
      <c r="AT16" s="261"/>
      <c r="AU16" s="261"/>
      <c r="AV16" s="261"/>
      <c r="AW16" s="261"/>
      <c r="AX16" s="261"/>
      <c r="AY16" s="261"/>
      <c r="AZ16" s="262"/>
    </row>
    <row r="17" spans="1:52" s="33" customFormat="1" ht="60.75" customHeight="1">
      <c r="A17" s="254" t="s">
        <v>271</v>
      </c>
      <c r="B17" s="255"/>
      <c r="C17" s="255"/>
      <c r="D17" s="255"/>
      <c r="E17" s="255"/>
      <c r="F17" s="255"/>
      <c r="G17" s="255"/>
      <c r="H17" s="255"/>
      <c r="I17" s="255"/>
      <c r="J17" s="255"/>
      <c r="K17" s="255"/>
      <c r="L17" s="255"/>
      <c r="M17" s="255"/>
      <c r="N17" s="255"/>
      <c r="O17" s="255"/>
      <c r="P17" s="255"/>
      <c r="Q17" s="255"/>
      <c r="R17" s="255"/>
      <c r="S17" s="256"/>
      <c r="T17" s="318">
        <v>1017490</v>
      </c>
      <c r="U17" s="319"/>
      <c r="V17" s="319"/>
      <c r="W17" s="319"/>
      <c r="X17" s="319"/>
      <c r="Y17" s="319"/>
      <c r="Z17" s="319"/>
      <c r="AA17" s="319"/>
      <c r="AB17" s="319"/>
      <c r="AC17" s="319"/>
      <c r="AD17" s="320"/>
      <c r="AE17" s="318">
        <v>12</v>
      </c>
      <c r="AF17" s="319"/>
      <c r="AG17" s="319"/>
      <c r="AH17" s="319"/>
      <c r="AI17" s="319"/>
      <c r="AJ17" s="319"/>
      <c r="AK17" s="319"/>
      <c r="AL17" s="319"/>
      <c r="AM17" s="320"/>
      <c r="AN17" s="318">
        <v>12209879</v>
      </c>
      <c r="AO17" s="319"/>
      <c r="AP17" s="319"/>
      <c r="AQ17" s="319"/>
      <c r="AR17" s="319"/>
      <c r="AS17" s="319"/>
      <c r="AT17" s="319"/>
      <c r="AU17" s="319"/>
      <c r="AV17" s="319"/>
      <c r="AW17" s="319"/>
      <c r="AX17" s="319"/>
      <c r="AY17" s="319"/>
      <c r="AZ17" s="320"/>
    </row>
    <row r="18" spans="1:52" s="37" customFormat="1" ht="13.5" customHeight="1">
      <c r="A18" s="34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L18" s="36" t="s">
        <v>173</v>
      </c>
      <c r="AM18" s="38"/>
      <c r="AN18" s="301">
        <f>AN17</f>
        <v>12209879</v>
      </c>
      <c r="AO18" s="302"/>
      <c r="AP18" s="302"/>
      <c r="AQ18" s="302"/>
      <c r="AR18" s="302"/>
      <c r="AS18" s="302"/>
      <c r="AT18" s="302"/>
      <c r="AU18" s="302"/>
      <c r="AV18" s="302"/>
      <c r="AW18" s="302"/>
      <c r="AX18" s="302"/>
      <c r="AY18" s="302"/>
      <c r="AZ18" s="303"/>
    </row>
    <row r="19" spans="1:52" s="37" customFormat="1" ht="13.5" customHeight="1">
      <c r="A19" s="39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L19" s="41"/>
      <c r="AM19" s="41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</row>
    <row r="20" spans="1:52" s="37" customFormat="1" ht="13.5" customHeight="1">
      <c r="A20" s="317" t="s">
        <v>264</v>
      </c>
      <c r="B20" s="317"/>
      <c r="C20" s="317"/>
      <c r="D20" s="317"/>
      <c r="E20" s="317"/>
      <c r="F20" s="317"/>
      <c r="G20" s="317"/>
      <c r="H20" s="317"/>
      <c r="I20" s="317"/>
      <c r="J20" s="317"/>
      <c r="K20" s="317"/>
      <c r="L20" s="317"/>
      <c r="M20" s="317"/>
      <c r="N20" s="317"/>
      <c r="O20" s="317"/>
      <c r="P20" s="317"/>
      <c r="Q20" s="317"/>
      <c r="R20" s="317"/>
      <c r="S20" s="317"/>
      <c r="T20" s="317"/>
      <c r="U20" s="317"/>
      <c r="V20" s="317"/>
      <c r="W20" s="317"/>
      <c r="X20" s="317"/>
      <c r="Y20" s="317"/>
      <c r="Z20" s="317"/>
      <c r="AA20" s="317"/>
      <c r="AB20" s="317"/>
      <c r="AC20" s="317"/>
      <c r="AD20" s="317"/>
      <c r="AE20" s="317"/>
      <c r="AF20" s="317"/>
      <c r="AG20" s="317"/>
      <c r="AH20" s="317"/>
      <c r="AI20" s="317"/>
      <c r="AJ20" s="317"/>
      <c r="AK20" s="317"/>
      <c r="AL20" s="317"/>
      <c r="AM20" s="317"/>
      <c r="AN20" s="317"/>
      <c r="AO20" s="317"/>
      <c r="AP20" s="317"/>
      <c r="AQ20" s="317"/>
      <c r="AR20" s="317"/>
      <c r="AS20" s="317"/>
      <c r="AT20" s="317"/>
      <c r="AU20" s="317"/>
      <c r="AV20" s="317"/>
      <c r="AW20" s="317"/>
      <c r="AX20" s="317"/>
      <c r="AY20" s="317"/>
      <c r="AZ20" s="317"/>
    </row>
    <row r="21" spans="1:52" s="31" customFormat="1" ht="27" customHeight="1">
      <c r="A21" s="305" t="s">
        <v>263</v>
      </c>
      <c r="B21" s="305"/>
      <c r="C21" s="305"/>
      <c r="D21" s="305"/>
      <c r="E21" s="305"/>
      <c r="F21" s="305"/>
      <c r="G21" s="305"/>
      <c r="H21" s="305"/>
      <c r="I21" s="305"/>
      <c r="J21" s="305"/>
      <c r="K21" s="305"/>
      <c r="L21" s="305"/>
      <c r="M21" s="305"/>
      <c r="N21" s="305"/>
      <c r="O21" s="305"/>
      <c r="P21" s="305"/>
      <c r="Q21" s="305"/>
      <c r="R21" s="305"/>
      <c r="S21" s="305"/>
      <c r="T21" s="305"/>
      <c r="U21" s="305"/>
      <c r="V21" s="305"/>
      <c r="W21" s="305"/>
      <c r="X21" s="305"/>
      <c r="Y21" s="305"/>
      <c r="Z21" s="305"/>
      <c r="AA21" s="305"/>
      <c r="AB21" s="305"/>
      <c r="AC21" s="305"/>
      <c r="AD21" s="305"/>
      <c r="AE21" s="305"/>
      <c r="AF21" s="305"/>
      <c r="AG21" s="305"/>
      <c r="AH21" s="305"/>
      <c r="AI21" s="305"/>
      <c r="AJ21" s="305"/>
      <c r="AK21" s="305"/>
      <c r="AL21" s="305"/>
      <c r="AM21" s="305"/>
      <c r="AN21" s="305"/>
      <c r="AO21" s="305"/>
      <c r="AP21" s="305"/>
      <c r="AQ21" s="305"/>
      <c r="AR21" s="305"/>
      <c r="AS21" s="305"/>
      <c r="AT21" s="305"/>
      <c r="AU21" s="305"/>
      <c r="AV21" s="305"/>
      <c r="AW21" s="305"/>
      <c r="AX21" s="305"/>
      <c r="AY21" s="305"/>
      <c r="AZ21" s="305"/>
    </row>
    <row r="22" s="29" customFormat="1" ht="6.75" customHeight="1"/>
    <row r="23" s="29" customFormat="1" ht="12.75" customHeight="1">
      <c r="A23" s="29" t="s">
        <v>262</v>
      </c>
    </row>
    <row r="24" s="29" customFormat="1" ht="12.75" customHeight="1">
      <c r="A24" s="29" t="s">
        <v>261</v>
      </c>
    </row>
    <row r="25" spans="1:46" s="29" customFormat="1" ht="12.75" customHeight="1">
      <c r="A25" s="29" t="s">
        <v>260</v>
      </c>
      <c r="AD25" s="321">
        <v>3687384</v>
      </c>
      <c r="AE25" s="321"/>
      <c r="AF25" s="321"/>
      <c r="AG25" s="321"/>
      <c r="AH25" s="321"/>
      <c r="AI25" s="321"/>
      <c r="AJ25" s="321"/>
      <c r="AK25" s="321"/>
      <c r="AL25" s="321"/>
      <c r="AM25" s="321"/>
      <c r="AN25" s="321"/>
      <c r="AO25" s="321"/>
      <c r="AP25" s="321"/>
      <c r="AQ25" s="321"/>
      <c r="AR25" s="321"/>
      <c r="AS25" s="321"/>
      <c r="AT25" s="321"/>
    </row>
    <row r="26" s="29" customFormat="1" ht="13.5" customHeight="1"/>
    <row r="27" spans="1:52" s="29" customFormat="1" ht="13.5" customHeight="1">
      <c r="A27" s="308" t="s">
        <v>269</v>
      </c>
      <c r="B27" s="308"/>
      <c r="C27" s="308"/>
      <c r="D27" s="308"/>
      <c r="E27" s="308"/>
      <c r="F27" s="308"/>
      <c r="G27" s="308"/>
      <c r="H27" s="308"/>
      <c r="I27" s="308"/>
      <c r="J27" s="308"/>
      <c r="K27" s="308"/>
      <c r="L27" s="308"/>
      <c r="M27" s="308"/>
      <c r="N27" s="308"/>
      <c r="O27" s="308"/>
      <c r="P27" s="308"/>
      <c r="Q27" s="308"/>
      <c r="R27" s="308"/>
      <c r="S27" s="308"/>
      <c r="T27" s="308"/>
      <c r="U27" s="308"/>
      <c r="V27" s="308"/>
      <c r="W27" s="308"/>
      <c r="X27" s="308"/>
      <c r="Y27" s="308"/>
      <c r="Z27" s="308"/>
      <c r="AA27" s="308"/>
      <c r="AB27" s="308"/>
      <c r="AC27" s="308"/>
      <c r="AD27" s="308"/>
      <c r="AE27" s="308"/>
      <c r="AF27" s="308"/>
      <c r="AG27" s="308"/>
      <c r="AH27" s="308"/>
      <c r="AI27" s="308"/>
      <c r="AJ27" s="308"/>
      <c r="AK27" s="308"/>
      <c r="AL27" s="308"/>
      <c r="AM27" s="308"/>
      <c r="AN27" s="308"/>
      <c r="AO27" s="308"/>
      <c r="AP27" s="308"/>
      <c r="AQ27" s="308"/>
      <c r="AR27" s="308"/>
      <c r="AS27" s="308"/>
      <c r="AT27" s="308"/>
      <c r="AU27" s="308"/>
      <c r="AV27" s="308"/>
      <c r="AW27" s="308"/>
      <c r="AX27" s="308"/>
      <c r="AY27" s="308"/>
      <c r="AZ27" s="308"/>
    </row>
    <row r="28" spans="1:52" s="29" customFormat="1" ht="13.5" customHeight="1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</row>
    <row r="29" spans="1:52" s="29" customFormat="1" ht="13.5" customHeight="1">
      <c r="A29" s="317" t="s">
        <v>268</v>
      </c>
      <c r="B29" s="317"/>
      <c r="C29" s="317"/>
      <c r="D29" s="317"/>
      <c r="E29" s="317"/>
      <c r="F29" s="317"/>
      <c r="G29" s="317"/>
      <c r="H29" s="317"/>
      <c r="I29" s="317"/>
      <c r="J29" s="317"/>
      <c r="K29" s="317"/>
      <c r="L29" s="317"/>
      <c r="M29" s="317"/>
      <c r="N29" s="317"/>
      <c r="O29" s="317"/>
      <c r="P29" s="317"/>
      <c r="Q29" s="317"/>
      <c r="R29" s="317"/>
      <c r="S29" s="317"/>
      <c r="T29" s="317"/>
      <c r="U29" s="317"/>
      <c r="V29" s="317"/>
      <c r="W29" s="317"/>
      <c r="X29" s="317"/>
      <c r="Y29" s="317"/>
      <c r="Z29" s="317"/>
      <c r="AA29" s="317"/>
      <c r="AB29" s="317"/>
      <c r="AC29" s="317"/>
      <c r="AD29" s="317"/>
      <c r="AE29" s="317"/>
      <c r="AF29" s="317"/>
      <c r="AG29" s="317"/>
      <c r="AH29" s="317"/>
      <c r="AI29" s="317"/>
      <c r="AJ29" s="317"/>
      <c r="AK29" s="317"/>
      <c r="AL29" s="317"/>
      <c r="AM29" s="317"/>
      <c r="AN29" s="317"/>
      <c r="AO29" s="317"/>
      <c r="AP29" s="317"/>
      <c r="AQ29" s="317"/>
      <c r="AR29" s="317"/>
      <c r="AS29" s="317"/>
      <c r="AT29" s="317"/>
      <c r="AU29" s="317"/>
      <c r="AV29" s="317"/>
      <c r="AW29" s="317"/>
      <c r="AX29" s="317"/>
      <c r="AY29" s="317"/>
      <c r="AZ29" s="317"/>
    </row>
    <row r="30" spans="1:52" s="29" customFormat="1" ht="13.5" customHeight="1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</row>
    <row r="31" spans="1:52" s="29" customFormat="1" ht="13.5" customHeight="1">
      <c r="A31" s="257" t="s">
        <v>166</v>
      </c>
      <c r="B31" s="258"/>
      <c r="C31" s="258"/>
      <c r="D31" s="258"/>
      <c r="E31" s="258"/>
      <c r="F31" s="258"/>
      <c r="G31" s="258"/>
      <c r="H31" s="258"/>
      <c r="I31" s="258"/>
      <c r="J31" s="258"/>
      <c r="K31" s="258"/>
      <c r="L31" s="258"/>
      <c r="M31" s="258"/>
      <c r="N31" s="258"/>
      <c r="O31" s="258"/>
      <c r="P31" s="258"/>
      <c r="Q31" s="258"/>
      <c r="R31" s="258"/>
      <c r="S31" s="259"/>
      <c r="T31" s="257" t="s">
        <v>267</v>
      </c>
      <c r="U31" s="258"/>
      <c r="V31" s="258"/>
      <c r="W31" s="258"/>
      <c r="X31" s="258"/>
      <c r="Y31" s="258"/>
      <c r="Z31" s="258"/>
      <c r="AA31" s="258"/>
      <c r="AB31" s="258"/>
      <c r="AC31" s="258"/>
      <c r="AD31" s="259"/>
      <c r="AE31" s="257" t="s">
        <v>266</v>
      </c>
      <c r="AF31" s="258"/>
      <c r="AG31" s="258"/>
      <c r="AH31" s="258"/>
      <c r="AI31" s="258"/>
      <c r="AJ31" s="258"/>
      <c r="AK31" s="258"/>
      <c r="AL31" s="258"/>
      <c r="AM31" s="259"/>
      <c r="AN31" s="257" t="s">
        <v>289</v>
      </c>
      <c r="AO31" s="258"/>
      <c r="AP31" s="258"/>
      <c r="AQ31" s="258"/>
      <c r="AR31" s="258"/>
      <c r="AS31" s="258"/>
      <c r="AT31" s="258"/>
      <c r="AU31" s="258"/>
      <c r="AV31" s="258"/>
      <c r="AW31" s="258"/>
      <c r="AX31" s="258"/>
      <c r="AY31" s="258"/>
      <c r="AZ31" s="259"/>
    </row>
    <row r="32" spans="1:52" s="29" customFormat="1" ht="13.5" customHeight="1">
      <c r="A32" s="260">
        <v>1</v>
      </c>
      <c r="B32" s="261"/>
      <c r="C32" s="261"/>
      <c r="D32" s="261"/>
      <c r="E32" s="261"/>
      <c r="F32" s="261"/>
      <c r="G32" s="261"/>
      <c r="H32" s="261"/>
      <c r="I32" s="261"/>
      <c r="J32" s="261"/>
      <c r="K32" s="261"/>
      <c r="L32" s="261"/>
      <c r="M32" s="261"/>
      <c r="N32" s="261"/>
      <c r="O32" s="261"/>
      <c r="P32" s="261"/>
      <c r="Q32" s="261"/>
      <c r="R32" s="261"/>
      <c r="S32" s="262"/>
      <c r="T32" s="260">
        <v>2</v>
      </c>
      <c r="U32" s="261"/>
      <c r="V32" s="261"/>
      <c r="W32" s="261"/>
      <c r="X32" s="261"/>
      <c r="Y32" s="261"/>
      <c r="Z32" s="261"/>
      <c r="AA32" s="261"/>
      <c r="AB32" s="261"/>
      <c r="AC32" s="261"/>
      <c r="AD32" s="262"/>
      <c r="AE32" s="260">
        <v>3</v>
      </c>
      <c r="AF32" s="261"/>
      <c r="AG32" s="261"/>
      <c r="AH32" s="261"/>
      <c r="AI32" s="261"/>
      <c r="AJ32" s="261"/>
      <c r="AK32" s="261"/>
      <c r="AL32" s="261"/>
      <c r="AM32" s="262"/>
      <c r="AN32" s="260">
        <v>4</v>
      </c>
      <c r="AO32" s="261"/>
      <c r="AP32" s="261"/>
      <c r="AQ32" s="261"/>
      <c r="AR32" s="261"/>
      <c r="AS32" s="261"/>
      <c r="AT32" s="261"/>
      <c r="AU32" s="261"/>
      <c r="AV32" s="261"/>
      <c r="AW32" s="261"/>
      <c r="AX32" s="261"/>
      <c r="AY32" s="261"/>
      <c r="AZ32" s="262"/>
    </row>
    <row r="33" spans="1:52" s="29" customFormat="1" ht="50.25" customHeight="1">
      <c r="A33" s="254" t="s">
        <v>270</v>
      </c>
      <c r="B33" s="255"/>
      <c r="C33" s="255"/>
      <c r="D33" s="255"/>
      <c r="E33" s="255"/>
      <c r="F33" s="255"/>
      <c r="G33" s="255"/>
      <c r="H33" s="255"/>
      <c r="I33" s="255"/>
      <c r="J33" s="255"/>
      <c r="K33" s="255"/>
      <c r="L33" s="255"/>
      <c r="M33" s="255"/>
      <c r="N33" s="255"/>
      <c r="O33" s="255"/>
      <c r="P33" s="255"/>
      <c r="Q33" s="255"/>
      <c r="R33" s="255"/>
      <c r="S33" s="256"/>
      <c r="T33" s="270">
        <v>33837</v>
      </c>
      <c r="U33" s="271"/>
      <c r="V33" s="271"/>
      <c r="W33" s="271"/>
      <c r="X33" s="271"/>
      <c r="Y33" s="271"/>
      <c r="Z33" s="271"/>
      <c r="AA33" s="271"/>
      <c r="AB33" s="271"/>
      <c r="AC33" s="271"/>
      <c r="AD33" s="272"/>
      <c r="AE33" s="270">
        <v>12</v>
      </c>
      <c r="AF33" s="271"/>
      <c r="AG33" s="271"/>
      <c r="AH33" s="271"/>
      <c r="AI33" s="271"/>
      <c r="AJ33" s="271"/>
      <c r="AK33" s="271"/>
      <c r="AL33" s="271"/>
      <c r="AM33" s="272"/>
      <c r="AN33" s="270">
        <v>406050</v>
      </c>
      <c r="AO33" s="271"/>
      <c r="AP33" s="271"/>
      <c r="AQ33" s="271"/>
      <c r="AR33" s="271"/>
      <c r="AS33" s="271"/>
      <c r="AT33" s="271"/>
      <c r="AU33" s="271"/>
      <c r="AV33" s="271"/>
      <c r="AW33" s="271"/>
      <c r="AX33" s="271"/>
      <c r="AY33" s="271"/>
      <c r="AZ33" s="272"/>
    </row>
    <row r="34" spans="1:52" s="29" customFormat="1" ht="13.5" customHeight="1">
      <c r="A34" s="34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7"/>
      <c r="AL34" s="36" t="s">
        <v>173</v>
      </c>
      <c r="AM34" s="38"/>
      <c r="AN34" s="322">
        <f>AN33</f>
        <v>406050</v>
      </c>
      <c r="AO34" s="323"/>
      <c r="AP34" s="323"/>
      <c r="AQ34" s="323"/>
      <c r="AR34" s="323"/>
      <c r="AS34" s="323"/>
      <c r="AT34" s="323"/>
      <c r="AU34" s="323"/>
      <c r="AV34" s="323"/>
      <c r="AW34" s="323"/>
      <c r="AX34" s="323"/>
      <c r="AY34" s="323"/>
      <c r="AZ34" s="324"/>
    </row>
    <row r="35" spans="1:52" s="29" customFormat="1" ht="13.5" customHeight="1">
      <c r="A35" s="39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37"/>
      <c r="AL35" s="41"/>
      <c r="AM35" s="41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</row>
    <row r="36" spans="1:52" s="29" customFormat="1" ht="13.5" customHeight="1">
      <c r="A36" s="317" t="s">
        <v>264</v>
      </c>
      <c r="B36" s="317"/>
      <c r="C36" s="317"/>
      <c r="D36" s="317"/>
      <c r="E36" s="317"/>
      <c r="F36" s="317"/>
      <c r="G36" s="317"/>
      <c r="H36" s="317"/>
      <c r="I36" s="317"/>
      <c r="J36" s="317"/>
      <c r="K36" s="317"/>
      <c r="L36" s="317"/>
      <c r="M36" s="317"/>
      <c r="N36" s="317"/>
      <c r="O36" s="317"/>
      <c r="P36" s="317"/>
      <c r="Q36" s="317"/>
      <c r="R36" s="317"/>
      <c r="S36" s="317"/>
      <c r="T36" s="317"/>
      <c r="U36" s="317"/>
      <c r="V36" s="317"/>
      <c r="W36" s="317"/>
      <c r="X36" s="317"/>
      <c r="Y36" s="317"/>
      <c r="Z36" s="317"/>
      <c r="AA36" s="317"/>
      <c r="AB36" s="317"/>
      <c r="AC36" s="317"/>
      <c r="AD36" s="317"/>
      <c r="AE36" s="317"/>
      <c r="AF36" s="317"/>
      <c r="AG36" s="317"/>
      <c r="AH36" s="317"/>
      <c r="AI36" s="317"/>
      <c r="AJ36" s="317"/>
      <c r="AK36" s="317"/>
      <c r="AL36" s="317"/>
      <c r="AM36" s="317"/>
      <c r="AN36" s="317"/>
      <c r="AO36" s="317"/>
      <c r="AP36" s="317"/>
      <c r="AQ36" s="317"/>
      <c r="AR36" s="317"/>
      <c r="AS36" s="317"/>
      <c r="AT36" s="317"/>
      <c r="AU36" s="317"/>
      <c r="AV36" s="317"/>
      <c r="AW36" s="317"/>
      <c r="AX36" s="317"/>
      <c r="AY36" s="317"/>
      <c r="AZ36" s="317"/>
    </row>
    <row r="37" spans="1:52" s="29" customFormat="1" ht="13.5" customHeight="1">
      <c r="A37" s="305" t="s">
        <v>263</v>
      </c>
      <c r="B37" s="305"/>
      <c r="C37" s="305"/>
      <c r="D37" s="305"/>
      <c r="E37" s="305"/>
      <c r="F37" s="305"/>
      <c r="G37" s="305"/>
      <c r="H37" s="305"/>
      <c r="I37" s="305"/>
      <c r="J37" s="305"/>
      <c r="K37" s="305"/>
      <c r="L37" s="305"/>
      <c r="M37" s="305"/>
      <c r="N37" s="305"/>
      <c r="O37" s="305"/>
      <c r="P37" s="305"/>
      <c r="Q37" s="305"/>
      <c r="R37" s="305"/>
      <c r="S37" s="305"/>
      <c r="T37" s="305"/>
      <c r="U37" s="305"/>
      <c r="V37" s="305"/>
      <c r="W37" s="305"/>
      <c r="X37" s="305"/>
      <c r="Y37" s="305"/>
      <c r="Z37" s="305"/>
      <c r="AA37" s="305"/>
      <c r="AB37" s="305"/>
      <c r="AC37" s="305"/>
      <c r="AD37" s="305"/>
      <c r="AE37" s="305"/>
      <c r="AF37" s="305"/>
      <c r="AG37" s="305"/>
      <c r="AH37" s="305"/>
      <c r="AI37" s="305"/>
      <c r="AJ37" s="305"/>
      <c r="AK37" s="305"/>
      <c r="AL37" s="305"/>
      <c r="AM37" s="305"/>
      <c r="AN37" s="305"/>
      <c r="AO37" s="305"/>
      <c r="AP37" s="305"/>
      <c r="AQ37" s="305"/>
      <c r="AR37" s="305"/>
      <c r="AS37" s="305"/>
      <c r="AT37" s="305"/>
      <c r="AU37" s="305"/>
      <c r="AV37" s="305"/>
      <c r="AW37" s="305"/>
      <c r="AX37" s="305"/>
      <c r="AY37" s="305"/>
      <c r="AZ37" s="305"/>
    </row>
    <row r="38" s="29" customFormat="1" ht="13.5" customHeight="1"/>
    <row r="39" s="29" customFormat="1" ht="13.5" customHeight="1">
      <c r="A39" s="29" t="s">
        <v>262</v>
      </c>
    </row>
    <row r="40" s="29" customFormat="1" ht="13.5" customHeight="1">
      <c r="A40" s="29" t="s">
        <v>261</v>
      </c>
    </row>
    <row r="41" spans="1:46" s="29" customFormat="1" ht="13.5" customHeight="1">
      <c r="A41" s="29" t="s">
        <v>260</v>
      </c>
      <c r="AD41" s="321">
        <f>AN34*30.2%</f>
        <v>122627.09999999999</v>
      </c>
      <c r="AE41" s="321"/>
      <c r="AF41" s="321"/>
      <c r="AG41" s="321"/>
      <c r="AH41" s="321"/>
      <c r="AI41" s="321"/>
      <c r="AJ41" s="321"/>
      <c r="AK41" s="321"/>
      <c r="AL41" s="321"/>
      <c r="AM41" s="321"/>
      <c r="AN41" s="321"/>
      <c r="AO41" s="321"/>
      <c r="AP41" s="321"/>
      <c r="AQ41" s="321"/>
      <c r="AR41" s="321"/>
      <c r="AS41" s="321"/>
      <c r="AT41" s="321"/>
    </row>
    <row r="42" spans="30:46" s="29" customFormat="1" ht="13.5" customHeight="1"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</row>
    <row r="43" spans="1:52" s="29" customFormat="1" ht="13.5" customHeight="1">
      <c r="A43" s="308" t="s">
        <v>269</v>
      </c>
      <c r="B43" s="308"/>
      <c r="C43" s="308"/>
      <c r="D43" s="308"/>
      <c r="E43" s="308"/>
      <c r="F43" s="308"/>
      <c r="G43" s="308"/>
      <c r="H43" s="308"/>
      <c r="I43" s="308"/>
      <c r="J43" s="308"/>
      <c r="K43" s="308"/>
      <c r="L43" s="308"/>
      <c r="M43" s="308"/>
      <c r="N43" s="308"/>
      <c r="O43" s="308"/>
      <c r="P43" s="308"/>
      <c r="Q43" s="308"/>
      <c r="R43" s="308"/>
      <c r="S43" s="308"/>
      <c r="T43" s="308"/>
      <c r="U43" s="308"/>
      <c r="V43" s="308"/>
      <c r="W43" s="308"/>
      <c r="X43" s="308"/>
      <c r="Y43" s="308"/>
      <c r="Z43" s="308"/>
      <c r="AA43" s="308"/>
      <c r="AB43" s="308"/>
      <c r="AC43" s="308"/>
      <c r="AD43" s="308"/>
      <c r="AE43" s="308"/>
      <c r="AF43" s="308"/>
      <c r="AG43" s="308"/>
      <c r="AH43" s="308"/>
      <c r="AI43" s="308"/>
      <c r="AJ43" s="308"/>
      <c r="AK43" s="308"/>
      <c r="AL43" s="308"/>
      <c r="AM43" s="308"/>
      <c r="AN43" s="308"/>
      <c r="AO43" s="308"/>
      <c r="AP43" s="308"/>
      <c r="AQ43" s="308"/>
      <c r="AR43" s="308"/>
      <c r="AS43" s="308"/>
      <c r="AT43" s="308"/>
      <c r="AU43" s="308"/>
      <c r="AV43" s="308"/>
      <c r="AW43" s="308"/>
      <c r="AX43" s="308"/>
      <c r="AY43" s="308"/>
      <c r="AZ43" s="308"/>
    </row>
    <row r="44" spans="1:52" s="29" customFormat="1" ht="13.5" customHeight="1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</row>
    <row r="45" spans="1:52" s="29" customFormat="1" ht="13.5" customHeight="1">
      <c r="A45" s="317" t="s">
        <v>268</v>
      </c>
      <c r="B45" s="317"/>
      <c r="C45" s="317"/>
      <c r="D45" s="317"/>
      <c r="E45" s="317"/>
      <c r="F45" s="317"/>
      <c r="G45" s="317"/>
      <c r="H45" s="317"/>
      <c r="I45" s="317"/>
      <c r="J45" s="317"/>
      <c r="K45" s="317"/>
      <c r="L45" s="317"/>
      <c r="M45" s="317"/>
      <c r="N45" s="317"/>
      <c r="O45" s="317"/>
      <c r="P45" s="317"/>
      <c r="Q45" s="317"/>
      <c r="R45" s="317"/>
      <c r="S45" s="317"/>
      <c r="T45" s="317"/>
      <c r="U45" s="317"/>
      <c r="V45" s="317"/>
      <c r="W45" s="317"/>
      <c r="X45" s="317"/>
      <c r="Y45" s="317"/>
      <c r="Z45" s="317"/>
      <c r="AA45" s="317"/>
      <c r="AB45" s="317"/>
      <c r="AC45" s="317"/>
      <c r="AD45" s="317"/>
      <c r="AE45" s="317"/>
      <c r="AF45" s="317"/>
      <c r="AG45" s="317"/>
      <c r="AH45" s="317"/>
      <c r="AI45" s="317"/>
      <c r="AJ45" s="317"/>
      <c r="AK45" s="317"/>
      <c r="AL45" s="317"/>
      <c r="AM45" s="317"/>
      <c r="AN45" s="317"/>
      <c r="AO45" s="317"/>
      <c r="AP45" s="317"/>
      <c r="AQ45" s="317"/>
      <c r="AR45" s="317"/>
      <c r="AS45" s="317"/>
      <c r="AT45" s="317"/>
      <c r="AU45" s="317"/>
      <c r="AV45" s="317"/>
      <c r="AW45" s="317"/>
      <c r="AX45" s="317"/>
      <c r="AY45" s="317"/>
      <c r="AZ45" s="317"/>
    </row>
    <row r="46" spans="1:52" s="29" customFormat="1" ht="13.5" customHeight="1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</row>
    <row r="47" spans="1:52" s="29" customFormat="1" ht="13.5" customHeight="1">
      <c r="A47" s="257" t="s">
        <v>166</v>
      </c>
      <c r="B47" s="258"/>
      <c r="C47" s="258"/>
      <c r="D47" s="258"/>
      <c r="E47" s="258"/>
      <c r="F47" s="258"/>
      <c r="G47" s="258"/>
      <c r="H47" s="258"/>
      <c r="I47" s="258"/>
      <c r="J47" s="258"/>
      <c r="K47" s="258"/>
      <c r="L47" s="258"/>
      <c r="M47" s="258"/>
      <c r="N47" s="258"/>
      <c r="O47" s="258"/>
      <c r="P47" s="258"/>
      <c r="Q47" s="258"/>
      <c r="R47" s="258"/>
      <c r="S47" s="259"/>
      <c r="T47" s="257" t="s">
        <v>267</v>
      </c>
      <c r="U47" s="258"/>
      <c r="V47" s="258"/>
      <c r="W47" s="258"/>
      <c r="X47" s="258"/>
      <c r="Y47" s="258"/>
      <c r="Z47" s="258"/>
      <c r="AA47" s="258"/>
      <c r="AB47" s="258"/>
      <c r="AC47" s="258"/>
      <c r="AD47" s="259"/>
      <c r="AE47" s="257" t="s">
        <v>266</v>
      </c>
      <c r="AF47" s="258"/>
      <c r="AG47" s="258"/>
      <c r="AH47" s="258"/>
      <c r="AI47" s="258"/>
      <c r="AJ47" s="258"/>
      <c r="AK47" s="258"/>
      <c r="AL47" s="258"/>
      <c r="AM47" s="259"/>
      <c r="AN47" s="257" t="s">
        <v>288</v>
      </c>
      <c r="AO47" s="258"/>
      <c r="AP47" s="258"/>
      <c r="AQ47" s="258"/>
      <c r="AR47" s="258"/>
      <c r="AS47" s="258"/>
      <c r="AT47" s="258"/>
      <c r="AU47" s="258"/>
      <c r="AV47" s="258"/>
      <c r="AW47" s="258"/>
      <c r="AX47" s="258"/>
      <c r="AY47" s="258"/>
      <c r="AZ47" s="259"/>
    </row>
    <row r="48" spans="1:52" s="29" customFormat="1" ht="13.5" customHeight="1">
      <c r="A48" s="260">
        <v>1</v>
      </c>
      <c r="B48" s="261"/>
      <c r="C48" s="261"/>
      <c r="D48" s="261"/>
      <c r="E48" s="261"/>
      <c r="F48" s="261"/>
      <c r="G48" s="261"/>
      <c r="H48" s="261"/>
      <c r="I48" s="261"/>
      <c r="J48" s="261"/>
      <c r="K48" s="261"/>
      <c r="L48" s="261"/>
      <c r="M48" s="261"/>
      <c r="N48" s="261"/>
      <c r="O48" s="261"/>
      <c r="P48" s="261"/>
      <c r="Q48" s="261"/>
      <c r="R48" s="261"/>
      <c r="S48" s="262"/>
      <c r="T48" s="260">
        <v>2</v>
      </c>
      <c r="U48" s="261"/>
      <c r="V48" s="261"/>
      <c r="W48" s="261"/>
      <c r="X48" s="261"/>
      <c r="Y48" s="261"/>
      <c r="Z48" s="261"/>
      <c r="AA48" s="261"/>
      <c r="AB48" s="261"/>
      <c r="AC48" s="261"/>
      <c r="AD48" s="262"/>
      <c r="AE48" s="260">
        <v>3</v>
      </c>
      <c r="AF48" s="261"/>
      <c r="AG48" s="261"/>
      <c r="AH48" s="261"/>
      <c r="AI48" s="261"/>
      <c r="AJ48" s="261"/>
      <c r="AK48" s="261"/>
      <c r="AL48" s="261"/>
      <c r="AM48" s="262"/>
      <c r="AN48" s="260">
        <v>4</v>
      </c>
      <c r="AO48" s="261"/>
      <c r="AP48" s="261"/>
      <c r="AQ48" s="261"/>
      <c r="AR48" s="261"/>
      <c r="AS48" s="261"/>
      <c r="AT48" s="261"/>
      <c r="AU48" s="261"/>
      <c r="AV48" s="261"/>
      <c r="AW48" s="261"/>
      <c r="AX48" s="261"/>
      <c r="AY48" s="261"/>
      <c r="AZ48" s="262"/>
    </row>
    <row r="49" spans="1:52" s="29" customFormat="1" ht="41.25" customHeight="1">
      <c r="A49" s="254" t="s">
        <v>265</v>
      </c>
      <c r="B49" s="255"/>
      <c r="C49" s="255"/>
      <c r="D49" s="255"/>
      <c r="E49" s="255"/>
      <c r="F49" s="255"/>
      <c r="G49" s="255"/>
      <c r="H49" s="255"/>
      <c r="I49" s="255"/>
      <c r="J49" s="255"/>
      <c r="K49" s="255"/>
      <c r="L49" s="255"/>
      <c r="M49" s="255"/>
      <c r="N49" s="255"/>
      <c r="O49" s="255"/>
      <c r="P49" s="255"/>
      <c r="Q49" s="255"/>
      <c r="R49" s="255"/>
      <c r="S49" s="256"/>
      <c r="T49" s="270">
        <v>76000</v>
      </c>
      <c r="U49" s="271"/>
      <c r="V49" s="271"/>
      <c r="W49" s="271"/>
      <c r="X49" s="271"/>
      <c r="Y49" s="271"/>
      <c r="Z49" s="271"/>
      <c r="AA49" s="271"/>
      <c r="AB49" s="271"/>
      <c r="AC49" s="271"/>
      <c r="AD49" s="272"/>
      <c r="AE49" s="270">
        <v>12</v>
      </c>
      <c r="AF49" s="271"/>
      <c r="AG49" s="271"/>
      <c r="AH49" s="271"/>
      <c r="AI49" s="271"/>
      <c r="AJ49" s="271"/>
      <c r="AK49" s="271"/>
      <c r="AL49" s="271"/>
      <c r="AM49" s="272"/>
      <c r="AN49" s="270">
        <v>912000</v>
      </c>
      <c r="AO49" s="271"/>
      <c r="AP49" s="271"/>
      <c r="AQ49" s="271"/>
      <c r="AR49" s="271"/>
      <c r="AS49" s="271"/>
      <c r="AT49" s="271"/>
      <c r="AU49" s="271"/>
      <c r="AV49" s="271"/>
      <c r="AW49" s="271"/>
      <c r="AX49" s="271"/>
      <c r="AY49" s="271"/>
      <c r="AZ49" s="272"/>
    </row>
    <row r="50" spans="1:52" s="29" customFormat="1" ht="13.5" customHeight="1">
      <c r="A50" s="34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7"/>
      <c r="AL50" s="36" t="s">
        <v>173</v>
      </c>
      <c r="AM50" s="38"/>
      <c r="AN50" s="322">
        <f>AN49</f>
        <v>912000</v>
      </c>
      <c r="AO50" s="323"/>
      <c r="AP50" s="323"/>
      <c r="AQ50" s="323"/>
      <c r="AR50" s="323"/>
      <c r="AS50" s="323"/>
      <c r="AT50" s="323"/>
      <c r="AU50" s="323"/>
      <c r="AV50" s="323"/>
      <c r="AW50" s="323"/>
      <c r="AX50" s="323"/>
      <c r="AY50" s="323"/>
      <c r="AZ50" s="324"/>
    </row>
    <row r="51" spans="1:52" s="29" customFormat="1" ht="13.5" customHeight="1">
      <c r="A51" s="39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37"/>
      <c r="AL51" s="41"/>
      <c r="AM51" s="41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</row>
    <row r="52" spans="1:52" s="29" customFormat="1" ht="13.5" customHeight="1">
      <c r="A52" s="317" t="s">
        <v>264</v>
      </c>
      <c r="B52" s="317"/>
      <c r="C52" s="317"/>
      <c r="D52" s="317"/>
      <c r="E52" s="317"/>
      <c r="F52" s="317"/>
      <c r="G52" s="317"/>
      <c r="H52" s="317"/>
      <c r="I52" s="317"/>
      <c r="J52" s="317"/>
      <c r="K52" s="317"/>
      <c r="L52" s="317"/>
      <c r="M52" s="317"/>
      <c r="N52" s="317"/>
      <c r="O52" s="317"/>
      <c r="P52" s="317"/>
      <c r="Q52" s="317"/>
      <c r="R52" s="317"/>
      <c r="S52" s="317"/>
      <c r="T52" s="317"/>
      <c r="U52" s="317"/>
      <c r="V52" s="317"/>
      <c r="W52" s="317"/>
      <c r="X52" s="317"/>
      <c r="Y52" s="317"/>
      <c r="Z52" s="317"/>
      <c r="AA52" s="317"/>
      <c r="AB52" s="317"/>
      <c r="AC52" s="317"/>
      <c r="AD52" s="317"/>
      <c r="AE52" s="317"/>
      <c r="AF52" s="317"/>
      <c r="AG52" s="317"/>
      <c r="AH52" s="317"/>
      <c r="AI52" s="317"/>
      <c r="AJ52" s="317"/>
      <c r="AK52" s="317"/>
      <c r="AL52" s="317"/>
      <c r="AM52" s="317"/>
      <c r="AN52" s="317"/>
      <c r="AO52" s="317"/>
      <c r="AP52" s="317"/>
      <c r="AQ52" s="317"/>
      <c r="AR52" s="317"/>
      <c r="AS52" s="317"/>
      <c r="AT52" s="317"/>
      <c r="AU52" s="317"/>
      <c r="AV52" s="317"/>
      <c r="AW52" s="317"/>
      <c r="AX52" s="317"/>
      <c r="AY52" s="317"/>
      <c r="AZ52" s="317"/>
    </row>
    <row r="53" spans="1:52" s="29" customFormat="1" ht="13.5" customHeight="1">
      <c r="A53" s="305" t="s">
        <v>263</v>
      </c>
      <c r="B53" s="305"/>
      <c r="C53" s="305"/>
      <c r="D53" s="305"/>
      <c r="E53" s="305"/>
      <c r="F53" s="305"/>
      <c r="G53" s="305"/>
      <c r="H53" s="305"/>
      <c r="I53" s="305"/>
      <c r="J53" s="305"/>
      <c r="K53" s="305"/>
      <c r="L53" s="305"/>
      <c r="M53" s="305"/>
      <c r="N53" s="305"/>
      <c r="O53" s="305"/>
      <c r="P53" s="305"/>
      <c r="Q53" s="305"/>
      <c r="R53" s="305"/>
      <c r="S53" s="305"/>
      <c r="T53" s="305"/>
      <c r="U53" s="305"/>
      <c r="V53" s="305"/>
      <c r="W53" s="305"/>
      <c r="X53" s="305"/>
      <c r="Y53" s="305"/>
      <c r="Z53" s="305"/>
      <c r="AA53" s="305"/>
      <c r="AB53" s="305"/>
      <c r="AC53" s="305"/>
      <c r="AD53" s="305"/>
      <c r="AE53" s="305"/>
      <c r="AF53" s="305"/>
      <c r="AG53" s="305"/>
      <c r="AH53" s="305"/>
      <c r="AI53" s="305"/>
      <c r="AJ53" s="305"/>
      <c r="AK53" s="305"/>
      <c r="AL53" s="305"/>
      <c r="AM53" s="305"/>
      <c r="AN53" s="305"/>
      <c r="AO53" s="305"/>
      <c r="AP53" s="305"/>
      <c r="AQ53" s="305"/>
      <c r="AR53" s="305"/>
      <c r="AS53" s="305"/>
      <c r="AT53" s="305"/>
      <c r="AU53" s="305"/>
      <c r="AV53" s="305"/>
      <c r="AW53" s="305"/>
      <c r="AX53" s="305"/>
      <c r="AY53" s="305"/>
      <c r="AZ53" s="305"/>
    </row>
    <row r="54" s="29" customFormat="1" ht="13.5" customHeight="1"/>
    <row r="55" s="29" customFormat="1" ht="13.5" customHeight="1">
      <c r="A55" s="29" t="s">
        <v>262</v>
      </c>
    </row>
    <row r="56" s="29" customFormat="1" ht="13.5" customHeight="1">
      <c r="A56" s="29" t="s">
        <v>261</v>
      </c>
    </row>
    <row r="57" spans="1:46" s="29" customFormat="1" ht="13.5" customHeight="1">
      <c r="A57" s="29" t="s">
        <v>260</v>
      </c>
      <c r="AD57" s="325">
        <v>275286</v>
      </c>
      <c r="AE57" s="325"/>
      <c r="AF57" s="325"/>
      <c r="AG57" s="325"/>
      <c r="AH57" s="325"/>
      <c r="AI57" s="325"/>
      <c r="AJ57" s="325"/>
      <c r="AK57" s="325"/>
      <c r="AL57" s="325"/>
      <c r="AM57" s="325"/>
      <c r="AN57" s="325"/>
      <c r="AO57" s="325"/>
      <c r="AP57" s="325"/>
      <c r="AQ57" s="325"/>
      <c r="AR57" s="325"/>
      <c r="AS57" s="325"/>
      <c r="AT57" s="325"/>
    </row>
    <row r="58" spans="30:46" s="29" customFormat="1" ht="9" customHeight="1"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</row>
    <row r="59" spans="30:46" s="29" customFormat="1" ht="13.5" customHeight="1" hidden="1"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</row>
    <row r="60" spans="2:52" s="29" customFormat="1" ht="13.5" customHeight="1" hidden="1">
      <c r="B60" s="326" t="s">
        <v>259</v>
      </c>
      <c r="C60" s="326"/>
      <c r="D60" s="326"/>
      <c r="E60" s="326"/>
      <c r="F60" s="326"/>
      <c r="G60" s="326"/>
      <c r="H60" s="326"/>
      <c r="I60" s="326"/>
      <c r="J60" s="326"/>
      <c r="K60" s="326"/>
      <c r="L60" s="326"/>
      <c r="M60" s="326"/>
      <c r="N60" s="326"/>
      <c r="O60" s="326"/>
      <c r="P60" s="326"/>
      <c r="Q60" s="326"/>
      <c r="R60" s="326"/>
      <c r="S60" s="326"/>
      <c r="T60" s="326"/>
      <c r="U60" s="326"/>
      <c r="V60" s="326"/>
      <c r="W60" s="326"/>
      <c r="X60" s="326"/>
      <c r="Y60" s="326"/>
      <c r="Z60" s="326"/>
      <c r="AA60" s="326"/>
      <c r="AB60" s="326"/>
      <c r="AC60" s="326"/>
      <c r="AD60" s="326"/>
      <c r="AE60" s="326"/>
      <c r="AF60" s="326"/>
      <c r="AG60" s="326"/>
      <c r="AH60" s="326"/>
      <c r="AI60" s="326"/>
      <c r="AJ60" s="326"/>
      <c r="AK60" s="326"/>
      <c r="AL60" s="326"/>
      <c r="AM60" s="326"/>
      <c r="AN60" s="326"/>
      <c r="AO60" s="326"/>
      <c r="AP60" s="326"/>
      <c r="AQ60" s="326"/>
      <c r="AR60" s="326"/>
      <c r="AS60" s="326"/>
      <c r="AT60" s="326"/>
      <c r="AU60" s="326"/>
      <c r="AV60" s="326"/>
      <c r="AW60" s="326"/>
      <c r="AX60" s="326"/>
      <c r="AY60" s="326"/>
      <c r="AZ60" s="326"/>
    </row>
    <row r="61" s="29" customFormat="1" ht="13.5" customHeight="1" hidden="1"/>
    <row r="62" spans="1:52" s="31" customFormat="1" ht="13.5" customHeight="1" hidden="1">
      <c r="A62" s="317" t="s">
        <v>258</v>
      </c>
      <c r="B62" s="317"/>
      <c r="C62" s="317"/>
      <c r="D62" s="317"/>
      <c r="E62" s="317"/>
      <c r="F62" s="317"/>
      <c r="G62" s="317"/>
      <c r="H62" s="317"/>
      <c r="I62" s="317"/>
      <c r="J62" s="317"/>
      <c r="K62" s="317"/>
      <c r="L62" s="317"/>
      <c r="M62" s="317"/>
      <c r="N62" s="317"/>
      <c r="O62" s="317"/>
      <c r="P62" s="317"/>
      <c r="Q62" s="317"/>
      <c r="R62" s="317"/>
      <c r="S62" s="317"/>
      <c r="T62" s="317"/>
      <c r="U62" s="317"/>
      <c r="V62" s="317"/>
      <c r="W62" s="317"/>
      <c r="X62" s="317"/>
      <c r="Y62" s="317"/>
      <c r="Z62" s="317"/>
      <c r="AA62" s="317"/>
      <c r="AB62" s="317"/>
      <c r="AC62" s="317"/>
      <c r="AD62" s="317"/>
      <c r="AE62" s="317"/>
      <c r="AF62" s="317"/>
      <c r="AG62" s="317"/>
      <c r="AH62" s="317"/>
      <c r="AI62" s="317"/>
      <c r="AJ62" s="317"/>
      <c r="AK62" s="317"/>
      <c r="AL62" s="317"/>
      <c r="AM62" s="317"/>
      <c r="AN62" s="317"/>
      <c r="AO62" s="317"/>
      <c r="AP62" s="317"/>
      <c r="AQ62" s="317"/>
      <c r="AR62" s="317"/>
      <c r="AS62" s="317"/>
      <c r="AT62" s="317"/>
      <c r="AU62" s="317"/>
      <c r="AV62" s="317"/>
      <c r="AW62" s="317"/>
      <c r="AX62" s="317"/>
      <c r="AY62" s="317"/>
      <c r="AZ62" s="317"/>
    </row>
    <row r="63" s="29" customFormat="1" ht="12.75" customHeight="1" hidden="1"/>
    <row r="64" spans="1:52" s="31" customFormat="1" ht="67.5" customHeight="1" hidden="1">
      <c r="A64" s="257" t="s">
        <v>166</v>
      </c>
      <c r="B64" s="258"/>
      <c r="C64" s="258"/>
      <c r="D64" s="258"/>
      <c r="E64" s="258"/>
      <c r="F64" s="258"/>
      <c r="G64" s="258"/>
      <c r="H64" s="258"/>
      <c r="I64" s="258"/>
      <c r="J64" s="258"/>
      <c r="K64" s="258"/>
      <c r="L64" s="258"/>
      <c r="M64" s="258"/>
      <c r="N64" s="258"/>
      <c r="O64" s="259"/>
      <c r="P64" s="257" t="s">
        <v>252</v>
      </c>
      <c r="Q64" s="258"/>
      <c r="R64" s="258"/>
      <c r="S64" s="258"/>
      <c r="T64" s="258"/>
      <c r="U64" s="258"/>
      <c r="V64" s="258"/>
      <c r="W64" s="258"/>
      <c r="X64" s="258"/>
      <c r="Y64" s="259"/>
      <c r="Z64" s="257" t="s">
        <v>251</v>
      </c>
      <c r="AA64" s="258"/>
      <c r="AB64" s="258"/>
      <c r="AC64" s="258"/>
      <c r="AD64" s="258"/>
      <c r="AE64" s="257" t="s">
        <v>257</v>
      </c>
      <c r="AF64" s="258"/>
      <c r="AG64" s="258"/>
      <c r="AH64" s="258"/>
      <c r="AI64" s="258"/>
      <c r="AJ64" s="258"/>
      <c r="AK64" s="258"/>
      <c r="AL64" s="257" t="s">
        <v>256</v>
      </c>
      <c r="AM64" s="258"/>
      <c r="AN64" s="258"/>
      <c r="AO64" s="258"/>
      <c r="AP64" s="258"/>
      <c r="AQ64" s="258"/>
      <c r="AR64" s="259"/>
      <c r="AS64" s="257" t="s">
        <v>290</v>
      </c>
      <c r="AT64" s="258"/>
      <c r="AU64" s="258"/>
      <c r="AV64" s="258"/>
      <c r="AW64" s="258"/>
      <c r="AX64" s="258"/>
      <c r="AY64" s="258"/>
      <c r="AZ64" s="259"/>
    </row>
    <row r="65" spans="1:52" s="33" customFormat="1" ht="12.75" hidden="1">
      <c r="A65" s="260">
        <v>1</v>
      </c>
      <c r="B65" s="261"/>
      <c r="C65" s="261"/>
      <c r="D65" s="261"/>
      <c r="E65" s="261"/>
      <c r="F65" s="261"/>
      <c r="G65" s="261"/>
      <c r="H65" s="261"/>
      <c r="I65" s="261"/>
      <c r="J65" s="261"/>
      <c r="K65" s="261"/>
      <c r="L65" s="261"/>
      <c r="M65" s="261"/>
      <c r="N65" s="261"/>
      <c r="O65" s="262"/>
      <c r="P65" s="260">
        <v>2</v>
      </c>
      <c r="Q65" s="261"/>
      <c r="R65" s="261"/>
      <c r="S65" s="261"/>
      <c r="T65" s="261"/>
      <c r="U65" s="261"/>
      <c r="V65" s="261"/>
      <c r="W65" s="261"/>
      <c r="X65" s="261"/>
      <c r="Y65" s="262"/>
      <c r="Z65" s="260">
        <v>3</v>
      </c>
      <c r="AA65" s="261"/>
      <c r="AB65" s="261"/>
      <c r="AC65" s="261"/>
      <c r="AD65" s="261"/>
      <c r="AE65" s="260">
        <v>4</v>
      </c>
      <c r="AF65" s="261"/>
      <c r="AG65" s="261"/>
      <c r="AH65" s="261"/>
      <c r="AI65" s="261"/>
      <c r="AJ65" s="261"/>
      <c r="AK65" s="261"/>
      <c r="AL65" s="260">
        <v>5</v>
      </c>
      <c r="AM65" s="261"/>
      <c r="AN65" s="261"/>
      <c r="AO65" s="261"/>
      <c r="AP65" s="261"/>
      <c r="AQ65" s="261"/>
      <c r="AR65" s="262"/>
      <c r="AS65" s="260">
        <v>6</v>
      </c>
      <c r="AT65" s="261"/>
      <c r="AU65" s="261"/>
      <c r="AV65" s="261"/>
      <c r="AW65" s="261"/>
      <c r="AX65" s="261"/>
      <c r="AY65" s="261"/>
      <c r="AZ65" s="262"/>
    </row>
    <row r="66" spans="1:52" s="33" customFormat="1" ht="26.25" customHeight="1" hidden="1">
      <c r="A66" s="327" t="s">
        <v>255</v>
      </c>
      <c r="B66" s="328"/>
      <c r="C66" s="328"/>
      <c r="D66" s="328"/>
      <c r="E66" s="328"/>
      <c r="F66" s="328"/>
      <c r="G66" s="328"/>
      <c r="H66" s="328"/>
      <c r="I66" s="328"/>
      <c r="J66" s="328"/>
      <c r="K66" s="328"/>
      <c r="L66" s="328"/>
      <c r="M66" s="328"/>
      <c r="N66" s="328"/>
      <c r="O66" s="329"/>
      <c r="P66" s="327" t="s">
        <v>246</v>
      </c>
      <c r="Q66" s="328"/>
      <c r="R66" s="328"/>
      <c r="S66" s="328"/>
      <c r="T66" s="328"/>
      <c r="U66" s="328"/>
      <c r="V66" s="328"/>
      <c r="W66" s="328"/>
      <c r="X66" s="328"/>
      <c r="Y66" s="329"/>
      <c r="Z66" s="260"/>
      <c r="AA66" s="261"/>
      <c r="AB66" s="261"/>
      <c r="AC66" s="261"/>
      <c r="AD66" s="261"/>
      <c r="AE66" s="260"/>
      <c r="AF66" s="261"/>
      <c r="AG66" s="261"/>
      <c r="AH66" s="261"/>
      <c r="AI66" s="261"/>
      <c r="AJ66" s="261"/>
      <c r="AK66" s="261"/>
      <c r="AL66" s="260">
        <v>14</v>
      </c>
      <c r="AM66" s="261"/>
      <c r="AN66" s="261"/>
      <c r="AO66" s="261"/>
      <c r="AP66" s="261"/>
      <c r="AQ66" s="261"/>
      <c r="AR66" s="262"/>
      <c r="AS66" s="260">
        <f>AL66*AE66*100</f>
        <v>0</v>
      </c>
      <c r="AT66" s="261"/>
      <c r="AU66" s="261"/>
      <c r="AV66" s="261"/>
      <c r="AW66" s="261"/>
      <c r="AX66" s="261"/>
      <c r="AY66" s="261"/>
      <c r="AZ66" s="262"/>
    </row>
    <row r="67" spans="1:52" s="37" customFormat="1" ht="12.75" hidden="1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 t="s">
        <v>173</v>
      </c>
      <c r="AR67" s="46"/>
      <c r="AS67" s="330">
        <f>AS66</f>
        <v>0</v>
      </c>
      <c r="AT67" s="331"/>
      <c r="AU67" s="331"/>
      <c r="AV67" s="331"/>
      <c r="AW67" s="331"/>
      <c r="AX67" s="331"/>
      <c r="AY67" s="331"/>
      <c r="AZ67" s="332"/>
    </row>
    <row r="68" spans="1:9" s="31" customFormat="1" ht="12.75" customHeight="1" hidden="1">
      <c r="A68" s="47"/>
      <c r="B68" s="47"/>
      <c r="C68" s="47"/>
      <c r="D68" s="47"/>
      <c r="E68" s="47"/>
      <c r="F68" s="47"/>
      <c r="G68" s="47"/>
      <c r="H68" s="47"/>
      <c r="I68" s="47"/>
    </row>
    <row r="69" spans="1:52" s="48" customFormat="1" ht="25.5" customHeight="1" hidden="1">
      <c r="A69" s="333" t="s">
        <v>254</v>
      </c>
      <c r="B69" s="334"/>
      <c r="C69" s="334"/>
      <c r="D69" s="334"/>
      <c r="E69" s="334"/>
      <c r="F69" s="334"/>
      <c r="G69" s="334"/>
      <c r="H69" s="334"/>
      <c r="I69" s="334"/>
      <c r="J69" s="334"/>
      <c r="K69" s="334"/>
      <c r="L69" s="334"/>
      <c r="M69" s="334"/>
      <c r="N69" s="334"/>
      <c r="O69" s="334"/>
      <c r="P69" s="334"/>
      <c r="Q69" s="334"/>
      <c r="R69" s="334"/>
      <c r="S69" s="334"/>
      <c r="T69" s="334"/>
      <c r="U69" s="334"/>
      <c r="V69" s="334"/>
      <c r="W69" s="334"/>
      <c r="X69" s="334"/>
      <c r="Y69" s="334"/>
      <c r="Z69" s="334"/>
      <c r="AA69" s="334"/>
      <c r="AB69" s="334"/>
      <c r="AC69" s="334"/>
      <c r="AD69" s="334"/>
      <c r="AE69" s="334"/>
      <c r="AF69" s="334"/>
      <c r="AG69" s="334"/>
      <c r="AH69" s="334"/>
      <c r="AI69" s="334"/>
      <c r="AJ69" s="334"/>
      <c r="AK69" s="334"/>
      <c r="AL69" s="334"/>
      <c r="AM69" s="334"/>
      <c r="AN69" s="334"/>
      <c r="AO69" s="334"/>
      <c r="AP69" s="334"/>
      <c r="AQ69" s="334"/>
      <c r="AR69" s="334"/>
      <c r="AS69" s="334"/>
      <c r="AT69" s="334"/>
      <c r="AU69" s="334"/>
      <c r="AV69" s="334"/>
      <c r="AW69" s="334"/>
      <c r="AX69" s="334"/>
      <c r="AY69" s="334"/>
      <c r="AZ69" s="334"/>
    </row>
    <row r="70" spans="1:52" s="31" customFormat="1" ht="13.5" customHeight="1" hidden="1">
      <c r="A70" s="317" t="s">
        <v>253</v>
      </c>
      <c r="B70" s="317"/>
      <c r="C70" s="317"/>
      <c r="D70" s="317"/>
      <c r="E70" s="317"/>
      <c r="F70" s="317"/>
      <c r="G70" s="317"/>
      <c r="H70" s="317"/>
      <c r="I70" s="317"/>
      <c r="J70" s="317"/>
      <c r="K70" s="317"/>
      <c r="L70" s="317"/>
      <c r="M70" s="317"/>
      <c r="N70" s="317"/>
      <c r="O70" s="317"/>
      <c r="P70" s="317"/>
      <c r="Q70" s="317"/>
      <c r="R70" s="317"/>
      <c r="S70" s="317"/>
      <c r="T70" s="317"/>
      <c r="U70" s="317"/>
      <c r="V70" s="317"/>
      <c r="W70" s="317"/>
      <c r="X70" s="317"/>
      <c r="Y70" s="317"/>
      <c r="Z70" s="317"/>
      <c r="AA70" s="317"/>
      <c r="AB70" s="317"/>
      <c r="AC70" s="317"/>
      <c r="AD70" s="317"/>
      <c r="AE70" s="317"/>
      <c r="AF70" s="317"/>
      <c r="AG70" s="317"/>
      <c r="AH70" s="317"/>
      <c r="AI70" s="317"/>
      <c r="AJ70" s="317"/>
      <c r="AK70" s="317"/>
      <c r="AL70" s="317"/>
      <c r="AM70" s="317"/>
      <c r="AN70" s="317"/>
      <c r="AO70" s="317"/>
      <c r="AP70" s="317"/>
      <c r="AQ70" s="317"/>
      <c r="AR70" s="317"/>
      <c r="AS70" s="317"/>
      <c r="AT70" s="317"/>
      <c r="AU70" s="317"/>
      <c r="AV70" s="317"/>
      <c r="AW70" s="317"/>
      <c r="AX70" s="317"/>
      <c r="AY70" s="317"/>
      <c r="AZ70" s="317"/>
    </row>
    <row r="71" s="31" customFormat="1" ht="12.75" customHeight="1" hidden="1"/>
    <row r="72" spans="1:52" s="33" customFormat="1" ht="54" customHeight="1" hidden="1">
      <c r="A72" s="257" t="s">
        <v>166</v>
      </c>
      <c r="B72" s="258"/>
      <c r="C72" s="258"/>
      <c r="D72" s="258"/>
      <c r="E72" s="258"/>
      <c r="F72" s="258"/>
      <c r="G72" s="258"/>
      <c r="H72" s="258"/>
      <c r="I72" s="258"/>
      <c r="J72" s="258"/>
      <c r="K72" s="258"/>
      <c r="L72" s="258"/>
      <c r="M72" s="258"/>
      <c r="N72" s="258"/>
      <c r="O72" s="259"/>
      <c r="P72" s="257" t="s">
        <v>252</v>
      </c>
      <c r="Q72" s="258"/>
      <c r="R72" s="258"/>
      <c r="S72" s="258"/>
      <c r="T72" s="258"/>
      <c r="U72" s="258"/>
      <c r="V72" s="258"/>
      <c r="W72" s="258"/>
      <c r="X72" s="258"/>
      <c r="Y72" s="259"/>
      <c r="Z72" s="257" t="s">
        <v>251</v>
      </c>
      <c r="AA72" s="258"/>
      <c r="AB72" s="258"/>
      <c r="AC72" s="258"/>
      <c r="AD72" s="258"/>
      <c r="AE72" s="257" t="s">
        <v>250</v>
      </c>
      <c r="AF72" s="258"/>
      <c r="AG72" s="258"/>
      <c r="AH72" s="258"/>
      <c r="AI72" s="258"/>
      <c r="AJ72" s="258"/>
      <c r="AK72" s="258"/>
      <c r="AL72" s="257" t="s">
        <v>249</v>
      </c>
      <c r="AM72" s="258"/>
      <c r="AN72" s="258"/>
      <c r="AO72" s="258"/>
      <c r="AP72" s="258"/>
      <c r="AQ72" s="258"/>
      <c r="AR72" s="259"/>
      <c r="AS72" s="335" t="s">
        <v>285</v>
      </c>
      <c r="AT72" s="335"/>
      <c r="AU72" s="335"/>
      <c r="AV72" s="335"/>
      <c r="AW72" s="335"/>
      <c r="AX72" s="335"/>
      <c r="AY72" s="335"/>
      <c r="AZ72" s="335"/>
    </row>
    <row r="73" spans="1:52" s="33" customFormat="1" ht="12.75" hidden="1">
      <c r="A73" s="260">
        <v>1</v>
      </c>
      <c r="B73" s="261"/>
      <c r="C73" s="261"/>
      <c r="D73" s="261"/>
      <c r="E73" s="261"/>
      <c r="F73" s="261"/>
      <c r="G73" s="261"/>
      <c r="H73" s="261"/>
      <c r="I73" s="261"/>
      <c r="J73" s="261"/>
      <c r="K73" s="261"/>
      <c r="L73" s="261"/>
      <c r="M73" s="261"/>
      <c r="N73" s="261"/>
      <c r="O73" s="262"/>
      <c r="P73" s="260">
        <v>2</v>
      </c>
      <c r="Q73" s="261"/>
      <c r="R73" s="261"/>
      <c r="S73" s="261"/>
      <c r="T73" s="261"/>
      <c r="U73" s="261"/>
      <c r="V73" s="261"/>
      <c r="W73" s="261"/>
      <c r="X73" s="261"/>
      <c r="Y73" s="262"/>
      <c r="Z73" s="260">
        <v>3</v>
      </c>
      <c r="AA73" s="261"/>
      <c r="AB73" s="261"/>
      <c r="AC73" s="261"/>
      <c r="AD73" s="261"/>
      <c r="AE73" s="260">
        <v>4</v>
      </c>
      <c r="AF73" s="261"/>
      <c r="AG73" s="261"/>
      <c r="AH73" s="261"/>
      <c r="AI73" s="261"/>
      <c r="AJ73" s="261"/>
      <c r="AK73" s="261"/>
      <c r="AL73" s="260">
        <v>5</v>
      </c>
      <c r="AM73" s="261"/>
      <c r="AN73" s="261"/>
      <c r="AO73" s="261"/>
      <c r="AP73" s="261"/>
      <c r="AQ73" s="261"/>
      <c r="AR73" s="262"/>
      <c r="AS73" s="297">
        <v>6</v>
      </c>
      <c r="AT73" s="297"/>
      <c r="AU73" s="297"/>
      <c r="AV73" s="297"/>
      <c r="AW73" s="297"/>
      <c r="AX73" s="297"/>
      <c r="AY73" s="297"/>
      <c r="AZ73" s="297"/>
    </row>
    <row r="74" spans="1:52" s="33" customFormat="1" ht="27.75" customHeight="1" hidden="1">
      <c r="A74" s="327" t="s">
        <v>248</v>
      </c>
      <c r="B74" s="328"/>
      <c r="C74" s="328"/>
      <c r="D74" s="328"/>
      <c r="E74" s="328"/>
      <c r="F74" s="328"/>
      <c r="G74" s="328"/>
      <c r="H74" s="328"/>
      <c r="I74" s="328"/>
      <c r="J74" s="328"/>
      <c r="K74" s="328"/>
      <c r="L74" s="328"/>
      <c r="M74" s="328"/>
      <c r="N74" s="328"/>
      <c r="O74" s="329"/>
      <c r="P74" s="260" t="s">
        <v>246</v>
      </c>
      <c r="Q74" s="261"/>
      <c r="R74" s="261"/>
      <c r="S74" s="261"/>
      <c r="T74" s="261"/>
      <c r="U74" s="261"/>
      <c r="V74" s="261"/>
      <c r="W74" s="261"/>
      <c r="X74" s="261"/>
      <c r="Y74" s="262"/>
      <c r="Z74" s="260">
        <f>Z66</f>
        <v>0</v>
      </c>
      <c r="AA74" s="261"/>
      <c r="AB74" s="261"/>
      <c r="AC74" s="261"/>
      <c r="AD74" s="262"/>
      <c r="AE74" s="260">
        <v>10</v>
      </c>
      <c r="AF74" s="261"/>
      <c r="AG74" s="261"/>
      <c r="AH74" s="261"/>
      <c r="AI74" s="261"/>
      <c r="AJ74" s="261"/>
      <c r="AK74" s="262"/>
      <c r="AL74" s="260">
        <v>700</v>
      </c>
      <c r="AM74" s="261"/>
      <c r="AN74" s="261"/>
      <c r="AO74" s="261"/>
      <c r="AP74" s="261"/>
      <c r="AQ74" s="261"/>
      <c r="AR74" s="262"/>
      <c r="AS74" s="260">
        <f>AL74*Z74</f>
        <v>0</v>
      </c>
      <c r="AT74" s="261"/>
      <c r="AU74" s="261"/>
      <c r="AV74" s="261"/>
      <c r="AW74" s="261"/>
      <c r="AX74" s="261"/>
      <c r="AY74" s="261"/>
      <c r="AZ74" s="262"/>
    </row>
    <row r="75" spans="1:52" s="33" customFormat="1" ht="27.75" customHeight="1" hidden="1">
      <c r="A75" s="327" t="s">
        <v>247</v>
      </c>
      <c r="B75" s="328"/>
      <c r="C75" s="328"/>
      <c r="D75" s="328"/>
      <c r="E75" s="328"/>
      <c r="F75" s="328"/>
      <c r="G75" s="328"/>
      <c r="H75" s="328"/>
      <c r="I75" s="328"/>
      <c r="J75" s="328"/>
      <c r="K75" s="328"/>
      <c r="L75" s="328"/>
      <c r="M75" s="328"/>
      <c r="N75" s="328"/>
      <c r="O75" s="329"/>
      <c r="P75" s="336" t="s">
        <v>246</v>
      </c>
      <c r="Q75" s="337"/>
      <c r="R75" s="337"/>
      <c r="S75" s="337"/>
      <c r="T75" s="337"/>
      <c r="U75" s="337"/>
      <c r="V75" s="337"/>
      <c r="W75" s="337"/>
      <c r="X75" s="337"/>
      <c r="Y75" s="338"/>
      <c r="Z75" s="260">
        <f>Z66</f>
        <v>0</v>
      </c>
      <c r="AA75" s="261"/>
      <c r="AB75" s="261"/>
      <c r="AC75" s="261"/>
      <c r="AD75" s="261"/>
      <c r="AE75" s="260">
        <f>AL66*AE66-Z66</f>
        <v>0</v>
      </c>
      <c r="AF75" s="261"/>
      <c r="AG75" s="261"/>
      <c r="AH75" s="261"/>
      <c r="AI75" s="261"/>
      <c r="AJ75" s="261"/>
      <c r="AK75" s="261"/>
      <c r="AL75" s="260">
        <v>550</v>
      </c>
      <c r="AM75" s="261"/>
      <c r="AN75" s="261"/>
      <c r="AO75" s="261"/>
      <c r="AP75" s="261"/>
      <c r="AQ75" s="261"/>
      <c r="AR75" s="262"/>
      <c r="AS75" s="297">
        <f>AL75*AE75</f>
        <v>0</v>
      </c>
      <c r="AT75" s="297"/>
      <c r="AU75" s="297"/>
      <c r="AV75" s="297"/>
      <c r="AW75" s="297"/>
      <c r="AX75" s="297"/>
      <c r="AY75" s="297"/>
      <c r="AZ75" s="297"/>
    </row>
    <row r="76" spans="1:52" s="37" customFormat="1" ht="12.75" hidden="1">
      <c r="A76" s="45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 t="s">
        <v>173</v>
      </c>
      <c r="AR76" s="46"/>
      <c r="AS76" s="339">
        <f>AS74+AS75</f>
        <v>0</v>
      </c>
      <c r="AT76" s="339"/>
      <c r="AU76" s="339"/>
      <c r="AV76" s="339"/>
      <c r="AW76" s="339"/>
      <c r="AX76" s="339"/>
      <c r="AY76" s="339"/>
      <c r="AZ76" s="339"/>
    </row>
    <row r="77" s="31" customFormat="1" ht="12.75" customHeight="1" hidden="1"/>
    <row r="78" spans="1:46" s="27" customFormat="1" ht="13.5" customHeight="1" hidden="1">
      <c r="A78" s="340" t="s">
        <v>245</v>
      </c>
      <c r="B78" s="340"/>
      <c r="C78" s="340"/>
      <c r="D78" s="340"/>
      <c r="E78" s="340"/>
      <c r="F78" s="340"/>
      <c r="G78" s="340"/>
      <c r="H78" s="340"/>
      <c r="I78" s="340"/>
      <c r="J78" s="340"/>
      <c r="K78" s="340"/>
      <c r="L78" s="340"/>
      <c r="M78" s="340"/>
      <c r="N78" s="340"/>
      <c r="O78" s="340"/>
      <c r="P78" s="340"/>
      <c r="Q78" s="340"/>
      <c r="R78" s="340"/>
      <c r="S78" s="340"/>
      <c r="T78" s="340"/>
      <c r="U78" s="340"/>
      <c r="V78" s="340"/>
      <c r="W78" s="340"/>
      <c r="X78" s="340"/>
      <c r="Y78" s="340"/>
      <c r="Z78" s="340"/>
      <c r="AA78" s="340"/>
      <c r="AB78" s="32"/>
      <c r="AC78" s="32"/>
      <c r="AD78" s="341">
        <f>AS67+AS76</f>
        <v>0</v>
      </c>
      <c r="AE78" s="341"/>
      <c r="AF78" s="341"/>
      <c r="AG78" s="341"/>
      <c r="AH78" s="341"/>
      <c r="AI78" s="341"/>
      <c r="AJ78" s="341"/>
      <c r="AK78" s="341"/>
      <c r="AL78" s="341"/>
      <c r="AM78" s="341"/>
      <c r="AN78" s="341"/>
      <c r="AO78" s="341"/>
      <c r="AP78" s="341"/>
      <c r="AQ78" s="341"/>
      <c r="AR78" s="341"/>
      <c r="AS78" s="341"/>
      <c r="AT78" s="341"/>
    </row>
    <row r="79" ht="12.75" hidden="1"/>
    <row r="80" ht="12.75" hidden="1"/>
    <row r="81" ht="12.75" hidden="1"/>
    <row r="82" spans="1:52" s="31" customFormat="1" ht="13.5" customHeight="1">
      <c r="A82" s="308" t="s">
        <v>244</v>
      </c>
      <c r="B82" s="308"/>
      <c r="C82" s="308"/>
      <c r="D82" s="308"/>
      <c r="E82" s="308"/>
      <c r="F82" s="308"/>
      <c r="G82" s="308"/>
      <c r="H82" s="308"/>
      <c r="I82" s="308"/>
      <c r="J82" s="308"/>
      <c r="K82" s="308"/>
      <c r="L82" s="308"/>
      <c r="M82" s="308"/>
      <c r="N82" s="308"/>
      <c r="O82" s="308"/>
      <c r="P82" s="308"/>
      <c r="Q82" s="308"/>
      <c r="R82" s="308"/>
      <c r="S82" s="308"/>
      <c r="T82" s="308"/>
      <c r="U82" s="308"/>
      <c r="V82" s="308"/>
      <c r="W82" s="308"/>
      <c r="X82" s="308"/>
      <c r="Y82" s="308"/>
      <c r="Z82" s="308"/>
      <c r="AA82" s="308"/>
      <c r="AB82" s="308"/>
      <c r="AC82" s="308"/>
      <c r="AD82" s="308"/>
      <c r="AE82" s="308"/>
      <c r="AF82" s="308"/>
      <c r="AG82" s="308"/>
      <c r="AH82" s="308"/>
      <c r="AI82" s="308"/>
      <c r="AJ82" s="308"/>
      <c r="AK82" s="308"/>
      <c r="AL82" s="308"/>
      <c r="AM82" s="308"/>
      <c r="AN82" s="308"/>
      <c r="AO82" s="308"/>
      <c r="AP82" s="308"/>
      <c r="AQ82" s="308"/>
      <c r="AR82" s="308"/>
      <c r="AS82" s="308"/>
      <c r="AT82" s="308"/>
      <c r="AU82" s="308"/>
      <c r="AV82" s="308"/>
      <c r="AW82" s="308"/>
      <c r="AX82" s="308"/>
      <c r="AY82" s="308"/>
      <c r="AZ82" s="308"/>
    </row>
    <row r="83" spans="1:52" s="31" customFormat="1" ht="13.5" customHeight="1">
      <c r="A83" s="308" t="s">
        <v>243</v>
      </c>
      <c r="B83" s="308"/>
      <c r="C83" s="308"/>
      <c r="D83" s="308"/>
      <c r="E83" s="308"/>
      <c r="F83" s="308"/>
      <c r="G83" s="308"/>
      <c r="H83" s="308"/>
      <c r="I83" s="308"/>
      <c r="J83" s="308"/>
      <c r="K83" s="308"/>
      <c r="L83" s="308"/>
      <c r="M83" s="308"/>
      <c r="N83" s="308"/>
      <c r="O83" s="308"/>
      <c r="P83" s="308"/>
      <c r="Q83" s="308"/>
      <c r="R83" s="308"/>
      <c r="S83" s="308"/>
      <c r="T83" s="308"/>
      <c r="U83" s="308"/>
      <c r="V83" s="308"/>
      <c r="W83" s="308"/>
      <c r="X83" s="308"/>
      <c r="Y83" s="308"/>
      <c r="Z83" s="308"/>
      <c r="AA83" s="308"/>
      <c r="AB83" s="308"/>
      <c r="AC83" s="308"/>
      <c r="AD83" s="308"/>
      <c r="AE83" s="308"/>
      <c r="AF83" s="308"/>
      <c r="AG83" s="308"/>
      <c r="AH83" s="308"/>
      <c r="AI83" s="308"/>
      <c r="AJ83" s="308"/>
      <c r="AK83" s="308"/>
      <c r="AL83" s="308"/>
      <c r="AM83" s="308"/>
      <c r="AN83" s="308"/>
      <c r="AO83" s="308"/>
      <c r="AP83" s="308"/>
      <c r="AQ83" s="308"/>
      <c r="AR83" s="308"/>
      <c r="AS83" s="308"/>
      <c r="AT83" s="308"/>
      <c r="AU83" s="308"/>
      <c r="AV83" s="308"/>
      <c r="AW83" s="308"/>
      <c r="AX83" s="308"/>
      <c r="AY83" s="308"/>
      <c r="AZ83" s="308"/>
    </row>
    <row r="84" s="31" customFormat="1" ht="12.75" customHeight="1"/>
    <row r="85" spans="1:52" s="31" customFormat="1" ht="13.5" customHeight="1">
      <c r="A85" s="317" t="s">
        <v>242</v>
      </c>
      <c r="B85" s="317"/>
      <c r="C85" s="317"/>
      <c r="D85" s="317"/>
      <c r="E85" s="317"/>
      <c r="F85" s="317"/>
      <c r="G85" s="317"/>
      <c r="H85" s="317"/>
      <c r="I85" s="317"/>
      <c r="J85" s="317"/>
      <c r="K85" s="317"/>
      <c r="L85" s="317"/>
      <c r="M85" s="317"/>
      <c r="N85" s="317"/>
      <c r="O85" s="317"/>
      <c r="P85" s="317"/>
      <c r="Q85" s="317"/>
      <c r="R85" s="317"/>
      <c r="S85" s="317"/>
      <c r="T85" s="317"/>
      <c r="U85" s="317"/>
      <c r="V85" s="317"/>
      <c r="W85" s="317"/>
      <c r="X85" s="317"/>
      <c r="Y85" s="317"/>
      <c r="Z85" s="317"/>
      <c r="AA85" s="317"/>
      <c r="AB85" s="317"/>
      <c r="AC85" s="317"/>
      <c r="AD85" s="317"/>
      <c r="AE85" s="317"/>
      <c r="AF85" s="317"/>
      <c r="AG85" s="317"/>
      <c r="AH85" s="317"/>
      <c r="AI85" s="317"/>
      <c r="AJ85" s="317"/>
      <c r="AK85" s="317"/>
      <c r="AL85" s="317"/>
      <c r="AM85" s="317"/>
      <c r="AN85" s="317"/>
      <c r="AO85" s="317"/>
      <c r="AP85" s="317"/>
      <c r="AQ85" s="317"/>
      <c r="AR85" s="317"/>
      <c r="AS85" s="317"/>
      <c r="AT85" s="317"/>
      <c r="AU85" s="317"/>
      <c r="AV85" s="317"/>
      <c r="AW85" s="317"/>
      <c r="AX85" s="317"/>
      <c r="AY85" s="317"/>
      <c r="AZ85" s="317"/>
    </row>
    <row r="86" spans="1:52" s="53" customFormat="1" ht="12.75" customHeight="1">
      <c r="A86" s="49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1"/>
      <c r="O86" s="51"/>
      <c r="P86" s="51"/>
      <c r="Q86" s="51"/>
      <c r="R86" s="51"/>
      <c r="S86" s="51"/>
      <c r="T86" s="51"/>
      <c r="U86" s="51"/>
      <c r="V86" s="52"/>
      <c r="W86" s="52"/>
      <c r="X86" s="52"/>
      <c r="Y86" s="52"/>
      <c r="Z86" s="52"/>
      <c r="AA86" s="52"/>
      <c r="AB86" s="52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52"/>
      <c r="AN86" s="52"/>
      <c r="AO86" s="52"/>
      <c r="AP86" s="52"/>
      <c r="AQ86" s="52"/>
      <c r="AR86" s="52"/>
      <c r="AS86" s="52"/>
      <c r="AT86" s="52"/>
      <c r="AU86" s="52"/>
      <c r="AV86" s="52"/>
      <c r="AW86" s="52"/>
      <c r="AX86" s="52"/>
      <c r="AY86" s="52"/>
      <c r="AZ86" s="52"/>
    </row>
    <row r="87" spans="1:52" s="33" customFormat="1" ht="41.25" customHeight="1">
      <c r="A87" s="257" t="s">
        <v>227</v>
      </c>
      <c r="B87" s="258"/>
      <c r="C87" s="259"/>
      <c r="D87" s="257" t="s">
        <v>166</v>
      </c>
      <c r="E87" s="258"/>
      <c r="F87" s="258"/>
      <c r="G87" s="258"/>
      <c r="H87" s="258"/>
      <c r="I87" s="258"/>
      <c r="J87" s="258"/>
      <c r="K87" s="258"/>
      <c r="L87" s="258"/>
      <c r="M87" s="258"/>
      <c r="N87" s="258"/>
      <c r="O87" s="258"/>
      <c r="P87" s="258"/>
      <c r="Q87" s="258"/>
      <c r="R87" s="258"/>
      <c r="S87" s="257" t="s">
        <v>211</v>
      </c>
      <c r="T87" s="258"/>
      <c r="U87" s="258"/>
      <c r="V87" s="258"/>
      <c r="W87" s="258"/>
      <c r="X87" s="258"/>
      <c r="Y87" s="258"/>
      <c r="Z87" s="258"/>
      <c r="AA87" s="257" t="s">
        <v>241</v>
      </c>
      <c r="AB87" s="258"/>
      <c r="AC87" s="258"/>
      <c r="AD87" s="258"/>
      <c r="AE87" s="258"/>
      <c r="AF87" s="258"/>
      <c r="AG87" s="258"/>
      <c r="AH87" s="258"/>
      <c r="AI87" s="258"/>
      <c r="AJ87" s="258"/>
      <c r="AK87" s="258"/>
      <c r="AL87" s="258"/>
      <c r="AM87" s="259"/>
      <c r="AN87" s="257" t="s">
        <v>283</v>
      </c>
      <c r="AO87" s="258"/>
      <c r="AP87" s="258"/>
      <c r="AQ87" s="258"/>
      <c r="AR87" s="258"/>
      <c r="AS87" s="258"/>
      <c r="AT87" s="258"/>
      <c r="AU87" s="258"/>
      <c r="AV87" s="258"/>
      <c r="AW87" s="258"/>
      <c r="AX87" s="258"/>
      <c r="AY87" s="258"/>
      <c r="AZ87" s="259"/>
    </row>
    <row r="88" spans="1:52" s="33" customFormat="1" ht="14.25" customHeight="1">
      <c r="A88" s="260">
        <v>1</v>
      </c>
      <c r="B88" s="261"/>
      <c r="C88" s="262"/>
      <c r="D88" s="260">
        <v>2</v>
      </c>
      <c r="E88" s="261"/>
      <c r="F88" s="261"/>
      <c r="G88" s="261"/>
      <c r="H88" s="261"/>
      <c r="I88" s="261"/>
      <c r="J88" s="261"/>
      <c r="K88" s="261"/>
      <c r="L88" s="261"/>
      <c r="M88" s="261"/>
      <c r="N88" s="261"/>
      <c r="O88" s="261"/>
      <c r="P88" s="261"/>
      <c r="Q88" s="261"/>
      <c r="R88" s="261"/>
      <c r="S88" s="260">
        <v>3</v>
      </c>
      <c r="T88" s="261"/>
      <c r="U88" s="261"/>
      <c r="V88" s="261"/>
      <c r="W88" s="261"/>
      <c r="X88" s="261"/>
      <c r="Y88" s="261"/>
      <c r="Z88" s="261"/>
      <c r="AA88" s="260">
        <v>4</v>
      </c>
      <c r="AB88" s="261"/>
      <c r="AC88" s="261"/>
      <c r="AD88" s="261"/>
      <c r="AE88" s="261"/>
      <c r="AF88" s="261"/>
      <c r="AG88" s="261"/>
      <c r="AH88" s="261"/>
      <c r="AI88" s="261"/>
      <c r="AJ88" s="261"/>
      <c r="AK88" s="261"/>
      <c r="AL88" s="261"/>
      <c r="AM88" s="262"/>
      <c r="AN88" s="260">
        <v>5</v>
      </c>
      <c r="AO88" s="261"/>
      <c r="AP88" s="261"/>
      <c r="AQ88" s="261"/>
      <c r="AR88" s="261"/>
      <c r="AS88" s="261"/>
      <c r="AT88" s="261"/>
      <c r="AU88" s="261"/>
      <c r="AV88" s="261"/>
      <c r="AW88" s="261"/>
      <c r="AX88" s="261"/>
      <c r="AY88" s="261"/>
      <c r="AZ88" s="262"/>
    </row>
    <row r="89" spans="1:52" s="33" customFormat="1" ht="26.25" customHeight="1">
      <c r="A89" s="342" t="s">
        <v>109</v>
      </c>
      <c r="B89" s="343"/>
      <c r="C89" s="344"/>
      <c r="D89" s="345" t="s">
        <v>240</v>
      </c>
      <c r="E89" s="346"/>
      <c r="F89" s="346"/>
      <c r="G89" s="346"/>
      <c r="H89" s="346"/>
      <c r="I89" s="346"/>
      <c r="J89" s="346"/>
      <c r="K89" s="346"/>
      <c r="L89" s="346"/>
      <c r="M89" s="346"/>
      <c r="N89" s="346"/>
      <c r="O89" s="346"/>
      <c r="P89" s="346"/>
      <c r="Q89" s="346"/>
      <c r="R89" s="346"/>
      <c r="S89" s="270" t="s">
        <v>239</v>
      </c>
      <c r="T89" s="271"/>
      <c r="U89" s="271"/>
      <c r="V89" s="271"/>
      <c r="W89" s="271"/>
      <c r="X89" s="271"/>
      <c r="Y89" s="271"/>
      <c r="Z89" s="271"/>
      <c r="AA89" s="270">
        <v>350</v>
      </c>
      <c r="AB89" s="271"/>
      <c r="AC89" s="271"/>
      <c r="AD89" s="271"/>
      <c r="AE89" s="271"/>
      <c r="AF89" s="271"/>
      <c r="AG89" s="271"/>
      <c r="AH89" s="271"/>
      <c r="AI89" s="271"/>
      <c r="AJ89" s="271"/>
      <c r="AK89" s="271"/>
      <c r="AL89" s="271"/>
      <c r="AM89" s="272"/>
      <c r="AN89" s="270">
        <f>AA89*12</f>
        <v>4200</v>
      </c>
      <c r="AO89" s="271"/>
      <c r="AP89" s="271"/>
      <c r="AQ89" s="271"/>
      <c r="AR89" s="271"/>
      <c r="AS89" s="271"/>
      <c r="AT89" s="271"/>
      <c r="AU89" s="271"/>
      <c r="AV89" s="271"/>
      <c r="AW89" s="271"/>
      <c r="AX89" s="271"/>
      <c r="AY89" s="271"/>
      <c r="AZ89" s="272"/>
    </row>
    <row r="90" spans="1:52" s="37" customFormat="1" ht="12.75">
      <c r="A90" s="54"/>
      <c r="B90" s="54"/>
      <c r="C90" s="54"/>
      <c r="D90" s="55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7"/>
      <c r="AL90" s="34" t="s">
        <v>173</v>
      </c>
      <c r="AM90" s="58"/>
      <c r="AN90" s="322">
        <f>AN89</f>
        <v>4200</v>
      </c>
      <c r="AO90" s="323"/>
      <c r="AP90" s="323"/>
      <c r="AQ90" s="323"/>
      <c r="AR90" s="323"/>
      <c r="AS90" s="323"/>
      <c r="AT90" s="323"/>
      <c r="AU90" s="323"/>
      <c r="AV90" s="323"/>
      <c r="AW90" s="323"/>
      <c r="AX90" s="323"/>
      <c r="AY90" s="323"/>
      <c r="AZ90" s="324"/>
    </row>
    <row r="91" spans="1:52" s="53" customFormat="1" ht="12.75" customHeight="1">
      <c r="A91" s="49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1"/>
      <c r="O91" s="51"/>
      <c r="P91" s="51"/>
      <c r="Q91" s="51"/>
      <c r="R91" s="51"/>
      <c r="S91" s="51"/>
      <c r="T91" s="51"/>
      <c r="U91" s="51"/>
      <c r="V91" s="52"/>
      <c r="W91" s="52"/>
      <c r="X91" s="52"/>
      <c r="Y91" s="52"/>
      <c r="Z91" s="52"/>
      <c r="AA91" s="52"/>
      <c r="AB91" s="52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52"/>
      <c r="AN91" s="52"/>
      <c r="AO91" s="52"/>
      <c r="AP91" s="52"/>
      <c r="AQ91" s="52"/>
      <c r="AR91" s="52"/>
      <c r="AS91" s="52"/>
      <c r="AT91" s="52"/>
      <c r="AU91" s="52"/>
      <c r="AV91" s="52"/>
      <c r="AW91" s="52"/>
      <c r="AX91" s="52"/>
      <c r="AY91" s="52"/>
      <c r="AZ91" s="52"/>
    </row>
    <row r="92" spans="1:52" s="53" customFormat="1" ht="9.75" customHeight="1">
      <c r="A92" s="49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1"/>
      <c r="O92" s="51"/>
      <c r="P92" s="51"/>
      <c r="Q92" s="51"/>
      <c r="R92" s="51"/>
      <c r="S92" s="51"/>
      <c r="T92" s="51"/>
      <c r="U92" s="51"/>
      <c r="V92" s="52"/>
      <c r="W92" s="52"/>
      <c r="X92" s="52"/>
      <c r="Y92" s="52"/>
      <c r="Z92" s="52"/>
      <c r="AA92" s="52"/>
      <c r="AB92" s="52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52"/>
      <c r="AN92" s="52"/>
      <c r="AO92" s="52"/>
      <c r="AP92" s="52"/>
      <c r="AQ92" s="52"/>
      <c r="AR92" s="52"/>
      <c r="AS92" s="52"/>
      <c r="AT92" s="52"/>
      <c r="AU92" s="52"/>
      <c r="AV92" s="52"/>
      <c r="AW92" s="52"/>
      <c r="AX92" s="52"/>
      <c r="AY92" s="52"/>
      <c r="AZ92" s="52"/>
    </row>
    <row r="93" spans="1:52" s="31" customFormat="1" ht="13.5" customHeight="1">
      <c r="A93" s="317" t="s">
        <v>238</v>
      </c>
      <c r="B93" s="317"/>
      <c r="C93" s="317"/>
      <c r="D93" s="317"/>
      <c r="E93" s="317"/>
      <c r="F93" s="317"/>
      <c r="G93" s="317"/>
      <c r="H93" s="317"/>
      <c r="I93" s="317"/>
      <c r="J93" s="317"/>
      <c r="K93" s="317"/>
      <c r="L93" s="317"/>
      <c r="M93" s="317"/>
      <c r="N93" s="317"/>
      <c r="O93" s="317"/>
      <c r="P93" s="317"/>
      <c r="Q93" s="317"/>
      <c r="R93" s="317"/>
      <c r="S93" s="317"/>
      <c r="T93" s="317"/>
      <c r="U93" s="317"/>
      <c r="V93" s="317"/>
      <c r="W93" s="317"/>
      <c r="X93" s="317"/>
      <c r="Y93" s="317"/>
      <c r="Z93" s="317"/>
      <c r="AA93" s="317"/>
      <c r="AB93" s="317"/>
      <c r="AC93" s="317"/>
      <c r="AD93" s="317"/>
      <c r="AE93" s="317"/>
      <c r="AF93" s="317"/>
      <c r="AG93" s="317"/>
      <c r="AH93" s="317"/>
      <c r="AI93" s="317"/>
      <c r="AJ93" s="317"/>
      <c r="AK93" s="317"/>
      <c r="AL93" s="317"/>
      <c r="AM93" s="317"/>
      <c r="AN93" s="317"/>
      <c r="AO93" s="317"/>
      <c r="AP93" s="317"/>
      <c r="AQ93" s="317"/>
      <c r="AR93" s="317"/>
      <c r="AS93" s="317"/>
      <c r="AT93" s="317"/>
      <c r="AU93" s="317"/>
      <c r="AV93" s="317"/>
      <c r="AW93" s="317"/>
      <c r="AX93" s="317"/>
      <c r="AY93" s="317"/>
      <c r="AZ93" s="317"/>
    </row>
    <row r="94" s="31" customFormat="1" ht="8.25" customHeight="1"/>
    <row r="95" spans="1:52" s="33" customFormat="1" ht="53.25" customHeight="1">
      <c r="A95" s="257" t="s">
        <v>227</v>
      </c>
      <c r="B95" s="258"/>
      <c r="C95" s="259"/>
      <c r="D95" s="257" t="s">
        <v>166</v>
      </c>
      <c r="E95" s="258"/>
      <c r="F95" s="258"/>
      <c r="G95" s="258"/>
      <c r="H95" s="258"/>
      <c r="I95" s="258"/>
      <c r="J95" s="258"/>
      <c r="K95" s="258"/>
      <c r="L95" s="258"/>
      <c r="M95" s="258"/>
      <c r="N95" s="258"/>
      <c r="O95" s="259"/>
      <c r="P95" s="257" t="s">
        <v>211</v>
      </c>
      <c r="Q95" s="258"/>
      <c r="R95" s="258"/>
      <c r="S95" s="258"/>
      <c r="T95" s="258"/>
      <c r="U95" s="258"/>
      <c r="V95" s="257" t="s">
        <v>237</v>
      </c>
      <c r="W95" s="258"/>
      <c r="X95" s="258"/>
      <c r="Y95" s="258"/>
      <c r="Z95" s="258"/>
      <c r="AA95" s="258"/>
      <c r="AB95" s="258"/>
      <c r="AC95" s="257" t="s">
        <v>236</v>
      </c>
      <c r="AD95" s="258"/>
      <c r="AE95" s="258"/>
      <c r="AF95" s="258"/>
      <c r="AG95" s="258"/>
      <c r="AH95" s="258"/>
      <c r="AI95" s="258"/>
      <c r="AJ95" s="258"/>
      <c r="AK95" s="258"/>
      <c r="AL95" s="258"/>
      <c r="AM95" s="259"/>
      <c r="AN95" s="257" t="s">
        <v>282</v>
      </c>
      <c r="AO95" s="258"/>
      <c r="AP95" s="258"/>
      <c r="AQ95" s="258"/>
      <c r="AR95" s="258"/>
      <c r="AS95" s="258"/>
      <c r="AT95" s="258"/>
      <c r="AU95" s="258"/>
      <c r="AV95" s="258"/>
      <c r="AW95" s="258"/>
      <c r="AX95" s="258"/>
      <c r="AY95" s="258"/>
      <c r="AZ95" s="259"/>
    </row>
    <row r="96" spans="1:52" s="33" customFormat="1" ht="12.75">
      <c r="A96" s="260">
        <v>1</v>
      </c>
      <c r="B96" s="261"/>
      <c r="C96" s="262"/>
      <c r="D96" s="347">
        <v>2</v>
      </c>
      <c r="E96" s="348"/>
      <c r="F96" s="348"/>
      <c r="G96" s="348"/>
      <c r="H96" s="348"/>
      <c r="I96" s="348"/>
      <c r="J96" s="348"/>
      <c r="K96" s="348"/>
      <c r="L96" s="348"/>
      <c r="M96" s="348"/>
      <c r="N96" s="348"/>
      <c r="O96" s="349"/>
      <c r="P96" s="347">
        <v>3</v>
      </c>
      <c r="Q96" s="348"/>
      <c r="R96" s="348"/>
      <c r="S96" s="348"/>
      <c r="T96" s="348"/>
      <c r="U96" s="348"/>
      <c r="V96" s="347">
        <v>4</v>
      </c>
      <c r="W96" s="348"/>
      <c r="X96" s="348"/>
      <c r="Y96" s="348"/>
      <c r="Z96" s="348"/>
      <c r="AA96" s="348"/>
      <c r="AB96" s="348"/>
      <c r="AC96" s="347">
        <v>5</v>
      </c>
      <c r="AD96" s="348"/>
      <c r="AE96" s="348"/>
      <c r="AF96" s="348"/>
      <c r="AG96" s="348"/>
      <c r="AH96" s="348"/>
      <c r="AI96" s="348"/>
      <c r="AJ96" s="348"/>
      <c r="AK96" s="348"/>
      <c r="AL96" s="348"/>
      <c r="AM96" s="349"/>
      <c r="AN96" s="347">
        <v>6</v>
      </c>
      <c r="AO96" s="348"/>
      <c r="AP96" s="348"/>
      <c r="AQ96" s="348"/>
      <c r="AR96" s="348"/>
      <c r="AS96" s="348"/>
      <c r="AT96" s="348"/>
      <c r="AU96" s="348"/>
      <c r="AV96" s="348"/>
      <c r="AW96" s="348"/>
      <c r="AX96" s="348"/>
      <c r="AY96" s="348"/>
      <c r="AZ96" s="349"/>
    </row>
    <row r="97" spans="1:52" s="33" customFormat="1" ht="12.75" customHeight="1">
      <c r="A97" s="342" t="s">
        <v>109</v>
      </c>
      <c r="B97" s="343"/>
      <c r="C97" s="344"/>
      <c r="D97" s="254" t="s">
        <v>313</v>
      </c>
      <c r="E97" s="255"/>
      <c r="F97" s="255"/>
      <c r="G97" s="255"/>
      <c r="H97" s="255"/>
      <c r="I97" s="255"/>
      <c r="J97" s="255"/>
      <c r="K97" s="255"/>
      <c r="L97" s="255"/>
      <c r="M97" s="255"/>
      <c r="N97" s="255"/>
      <c r="O97" s="256"/>
      <c r="P97" s="350"/>
      <c r="Q97" s="351"/>
      <c r="R97" s="351"/>
      <c r="S97" s="351"/>
      <c r="T97" s="351"/>
      <c r="U97" s="351"/>
      <c r="V97" s="260"/>
      <c r="W97" s="261"/>
      <c r="X97" s="261"/>
      <c r="Y97" s="261"/>
      <c r="Z97" s="261"/>
      <c r="AA97" s="261"/>
      <c r="AB97" s="261"/>
      <c r="AC97" s="260"/>
      <c r="AD97" s="261"/>
      <c r="AE97" s="261"/>
      <c r="AF97" s="261"/>
      <c r="AG97" s="261"/>
      <c r="AH97" s="261"/>
      <c r="AI97" s="261"/>
      <c r="AJ97" s="261"/>
      <c r="AK97" s="261"/>
      <c r="AL97" s="261"/>
      <c r="AM97" s="262"/>
      <c r="AN97" s="260">
        <v>15000</v>
      </c>
      <c r="AO97" s="261"/>
      <c r="AP97" s="261"/>
      <c r="AQ97" s="261"/>
      <c r="AR97" s="261"/>
      <c r="AS97" s="261"/>
      <c r="AT97" s="261"/>
      <c r="AU97" s="261"/>
      <c r="AV97" s="261"/>
      <c r="AW97" s="261"/>
      <c r="AX97" s="261"/>
      <c r="AY97" s="261"/>
      <c r="AZ97" s="262"/>
    </row>
    <row r="98" spans="1:52" s="33" customFormat="1" ht="25.5" customHeight="1">
      <c r="A98" s="342" t="s">
        <v>111</v>
      </c>
      <c r="B98" s="343"/>
      <c r="C98" s="344"/>
      <c r="D98" s="254" t="s">
        <v>235</v>
      </c>
      <c r="E98" s="255"/>
      <c r="F98" s="255"/>
      <c r="G98" s="255"/>
      <c r="H98" s="255"/>
      <c r="I98" s="255"/>
      <c r="J98" s="255"/>
      <c r="K98" s="255"/>
      <c r="L98" s="255"/>
      <c r="M98" s="255"/>
      <c r="N98" s="255"/>
      <c r="O98" s="256"/>
      <c r="P98" s="350"/>
      <c r="Q98" s="351"/>
      <c r="R98" s="351"/>
      <c r="S98" s="351"/>
      <c r="T98" s="351"/>
      <c r="U98" s="351"/>
      <c r="V98" s="260"/>
      <c r="W98" s="261"/>
      <c r="X98" s="261"/>
      <c r="Y98" s="261"/>
      <c r="Z98" s="261"/>
      <c r="AA98" s="261"/>
      <c r="AB98" s="261"/>
      <c r="AC98" s="260"/>
      <c r="AD98" s="261"/>
      <c r="AE98" s="261"/>
      <c r="AF98" s="261"/>
      <c r="AG98" s="261"/>
      <c r="AH98" s="261"/>
      <c r="AI98" s="261"/>
      <c r="AJ98" s="261"/>
      <c r="AK98" s="261"/>
      <c r="AL98" s="261"/>
      <c r="AM98" s="262"/>
      <c r="AN98" s="260">
        <v>4000</v>
      </c>
      <c r="AO98" s="261"/>
      <c r="AP98" s="261"/>
      <c r="AQ98" s="261"/>
      <c r="AR98" s="261"/>
      <c r="AS98" s="261"/>
      <c r="AT98" s="261"/>
      <c r="AU98" s="261"/>
      <c r="AV98" s="261"/>
      <c r="AW98" s="261"/>
      <c r="AX98" s="261"/>
      <c r="AY98" s="261"/>
      <c r="AZ98" s="262"/>
    </row>
    <row r="99" spans="1:52" s="37" customFormat="1" ht="12.75">
      <c r="A99" s="49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9"/>
      <c r="O99" s="59"/>
      <c r="P99" s="59"/>
      <c r="Q99" s="59"/>
      <c r="R99" s="59"/>
      <c r="S99" s="59"/>
      <c r="T99" s="59"/>
      <c r="U99" s="59"/>
      <c r="V99" s="52"/>
      <c r="W99" s="52"/>
      <c r="X99" s="52"/>
      <c r="Y99" s="52"/>
      <c r="Z99" s="52"/>
      <c r="AA99" s="52"/>
      <c r="AB99" s="52"/>
      <c r="AC99" s="57"/>
      <c r="AD99" s="57"/>
      <c r="AE99" s="57"/>
      <c r="AF99" s="57"/>
      <c r="AG99" s="57"/>
      <c r="AH99" s="57"/>
      <c r="AI99" s="57"/>
      <c r="AJ99" s="57"/>
      <c r="AK99" s="57"/>
      <c r="AL99" s="34" t="s">
        <v>173</v>
      </c>
      <c r="AM99" s="58"/>
      <c r="AN99" s="330">
        <f>AN97+AN98</f>
        <v>19000</v>
      </c>
      <c r="AO99" s="331"/>
      <c r="AP99" s="331"/>
      <c r="AQ99" s="331"/>
      <c r="AR99" s="331"/>
      <c r="AS99" s="331"/>
      <c r="AT99" s="331"/>
      <c r="AU99" s="331"/>
      <c r="AV99" s="331"/>
      <c r="AW99" s="331"/>
      <c r="AX99" s="331"/>
      <c r="AY99" s="331"/>
      <c r="AZ99" s="332"/>
    </row>
    <row r="100" spans="1:52" s="53" customFormat="1" ht="6.75" customHeight="1">
      <c r="A100" s="49"/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1"/>
      <c r="O100" s="51"/>
      <c r="P100" s="51"/>
      <c r="Q100" s="51"/>
      <c r="R100" s="51"/>
      <c r="S100" s="51"/>
      <c r="T100" s="51"/>
      <c r="U100" s="51"/>
      <c r="V100" s="52"/>
      <c r="W100" s="52"/>
      <c r="X100" s="52"/>
      <c r="Y100" s="52"/>
      <c r="Z100" s="52"/>
      <c r="AA100" s="52"/>
      <c r="AB100" s="52"/>
      <c r="AC100" s="39"/>
      <c r="AD100" s="39"/>
      <c r="AE100" s="39"/>
      <c r="AF100" s="39"/>
      <c r="AG100" s="39"/>
      <c r="AH100" s="39"/>
      <c r="AI100" s="39"/>
      <c r="AJ100" s="39"/>
      <c r="AK100" s="39"/>
      <c r="AL100" s="39"/>
      <c r="AM100" s="52"/>
      <c r="AN100" s="52"/>
      <c r="AO100" s="52"/>
      <c r="AP100" s="52"/>
      <c r="AQ100" s="52"/>
      <c r="AR100" s="52"/>
      <c r="AS100" s="52"/>
      <c r="AT100" s="52"/>
      <c r="AU100" s="52"/>
      <c r="AV100" s="52"/>
      <c r="AW100" s="52"/>
      <c r="AX100" s="52"/>
      <c r="AY100" s="52"/>
      <c r="AZ100" s="52"/>
    </row>
    <row r="102" spans="1:52" s="31" customFormat="1" ht="26.25" customHeight="1">
      <c r="A102" s="305" t="s">
        <v>234</v>
      </c>
      <c r="B102" s="305"/>
      <c r="C102" s="305"/>
      <c r="D102" s="305"/>
      <c r="E102" s="305"/>
      <c r="F102" s="305"/>
      <c r="G102" s="305"/>
      <c r="H102" s="305"/>
      <c r="I102" s="305"/>
      <c r="J102" s="305"/>
      <c r="K102" s="305"/>
      <c r="L102" s="305"/>
      <c r="M102" s="305"/>
      <c r="N102" s="305"/>
      <c r="O102" s="305"/>
      <c r="P102" s="305"/>
      <c r="Q102" s="305"/>
      <c r="R102" s="305"/>
      <c r="S102" s="305"/>
      <c r="T102" s="305"/>
      <c r="U102" s="305"/>
      <c r="V102" s="305"/>
      <c r="W102" s="305"/>
      <c r="X102" s="305"/>
      <c r="Y102" s="305"/>
      <c r="Z102" s="305"/>
      <c r="AA102" s="305"/>
      <c r="AB102" s="305"/>
      <c r="AC102" s="305"/>
      <c r="AD102" s="305"/>
      <c r="AE102" s="305"/>
      <c r="AF102" s="305"/>
      <c r="AG102" s="305"/>
      <c r="AH102" s="305"/>
      <c r="AI102" s="305"/>
      <c r="AJ102" s="305"/>
      <c r="AK102" s="305"/>
      <c r="AL102" s="305"/>
      <c r="AM102" s="305"/>
      <c r="AN102" s="305"/>
      <c r="AO102" s="305"/>
      <c r="AP102" s="305"/>
      <c r="AQ102" s="305"/>
      <c r="AR102" s="305"/>
      <c r="AS102" s="305"/>
      <c r="AT102" s="305"/>
      <c r="AU102" s="305"/>
      <c r="AV102" s="305"/>
      <c r="AW102" s="305"/>
      <c r="AX102" s="305"/>
      <c r="AY102" s="305"/>
      <c r="AZ102" s="305"/>
    </row>
    <row r="103" spans="1:52" s="53" customFormat="1" ht="5.25" customHeight="1">
      <c r="A103" s="49"/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2"/>
      <c r="AB103" s="52"/>
      <c r="AC103" s="52"/>
      <c r="AD103" s="52"/>
      <c r="AE103" s="52"/>
      <c r="AF103" s="52"/>
      <c r="AG103" s="39"/>
      <c r="AH103" s="39"/>
      <c r="AI103" s="39"/>
      <c r="AJ103" s="39"/>
      <c r="AK103" s="39"/>
      <c r="AL103" s="39"/>
      <c r="AM103" s="39"/>
      <c r="AN103" s="39"/>
      <c r="AO103" s="39"/>
      <c r="AP103" s="52"/>
      <c r="AQ103" s="52"/>
      <c r="AR103" s="52"/>
      <c r="AS103" s="52"/>
      <c r="AT103" s="52"/>
      <c r="AU103" s="52"/>
      <c r="AV103" s="52"/>
      <c r="AW103" s="52"/>
      <c r="AX103" s="52"/>
      <c r="AY103" s="52"/>
      <c r="AZ103" s="52"/>
    </row>
    <row r="104" spans="1:52" s="33" customFormat="1" ht="26.25" customHeight="1">
      <c r="A104" s="257" t="s">
        <v>227</v>
      </c>
      <c r="B104" s="261"/>
      <c r="C104" s="262"/>
      <c r="D104" s="257" t="s">
        <v>166</v>
      </c>
      <c r="E104" s="258"/>
      <c r="F104" s="258"/>
      <c r="G104" s="258"/>
      <c r="H104" s="258"/>
      <c r="I104" s="258"/>
      <c r="J104" s="258"/>
      <c r="K104" s="258"/>
      <c r="L104" s="258"/>
      <c r="M104" s="258"/>
      <c r="N104" s="258"/>
      <c r="O104" s="258"/>
      <c r="P104" s="258"/>
      <c r="Q104" s="258"/>
      <c r="R104" s="258"/>
      <c r="S104" s="258"/>
      <c r="T104" s="258"/>
      <c r="U104" s="258"/>
      <c r="V104" s="258"/>
      <c r="W104" s="258"/>
      <c r="X104" s="258"/>
      <c r="Y104" s="258"/>
      <c r="Z104" s="258"/>
      <c r="AA104" s="258"/>
      <c r="AB104" s="258"/>
      <c r="AC104" s="258"/>
      <c r="AD104" s="258"/>
      <c r="AE104" s="258"/>
      <c r="AF104" s="259"/>
      <c r="AG104" s="257" t="s">
        <v>226</v>
      </c>
      <c r="AH104" s="258"/>
      <c r="AI104" s="258"/>
      <c r="AJ104" s="258"/>
      <c r="AK104" s="258"/>
      <c r="AL104" s="258"/>
      <c r="AM104" s="258"/>
      <c r="AN104" s="258"/>
      <c r="AO104" s="258"/>
      <c r="AP104" s="259"/>
      <c r="AQ104" s="257" t="s">
        <v>281</v>
      </c>
      <c r="AR104" s="258"/>
      <c r="AS104" s="258"/>
      <c r="AT104" s="258"/>
      <c r="AU104" s="258"/>
      <c r="AV104" s="258"/>
      <c r="AW104" s="258"/>
      <c r="AX104" s="258"/>
      <c r="AY104" s="258"/>
      <c r="AZ104" s="259"/>
    </row>
    <row r="105" spans="1:52" s="33" customFormat="1" ht="12.75">
      <c r="A105" s="260">
        <v>1</v>
      </c>
      <c r="B105" s="261"/>
      <c r="C105" s="262"/>
      <c r="D105" s="260">
        <v>2</v>
      </c>
      <c r="E105" s="261"/>
      <c r="F105" s="261"/>
      <c r="G105" s="261"/>
      <c r="H105" s="261"/>
      <c r="I105" s="261"/>
      <c r="J105" s="261"/>
      <c r="K105" s="261"/>
      <c r="L105" s="261"/>
      <c r="M105" s="261"/>
      <c r="N105" s="261"/>
      <c r="O105" s="261"/>
      <c r="P105" s="261"/>
      <c r="Q105" s="261"/>
      <c r="R105" s="261"/>
      <c r="S105" s="261"/>
      <c r="T105" s="261"/>
      <c r="U105" s="261"/>
      <c r="V105" s="261"/>
      <c r="W105" s="261"/>
      <c r="X105" s="261"/>
      <c r="Y105" s="261"/>
      <c r="Z105" s="261"/>
      <c r="AA105" s="261"/>
      <c r="AB105" s="261"/>
      <c r="AC105" s="261"/>
      <c r="AD105" s="261"/>
      <c r="AE105" s="261"/>
      <c r="AF105" s="262"/>
      <c r="AG105" s="260">
        <v>3</v>
      </c>
      <c r="AH105" s="261"/>
      <c r="AI105" s="261"/>
      <c r="AJ105" s="261"/>
      <c r="AK105" s="261"/>
      <c r="AL105" s="261"/>
      <c r="AM105" s="261"/>
      <c r="AN105" s="261"/>
      <c r="AO105" s="261"/>
      <c r="AP105" s="262"/>
      <c r="AQ105" s="260">
        <v>5</v>
      </c>
      <c r="AR105" s="261"/>
      <c r="AS105" s="261"/>
      <c r="AT105" s="261"/>
      <c r="AU105" s="261"/>
      <c r="AV105" s="261"/>
      <c r="AW105" s="261"/>
      <c r="AX105" s="261"/>
      <c r="AY105" s="261"/>
      <c r="AZ105" s="262"/>
    </row>
    <row r="106" spans="1:52" s="33" customFormat="1" ht="39.75" customHeight="1">
      <c r="A106" s="267" t="s">
        <v>109</v>
      </c>
      <c r="B106" s="268"/>
      <c r="C106" s="269"/>
      <c r="D106" s="352" t="s">
        <v>233</v>
      </c>
      <c r="E106" s="353"/>
      <c r="F106" s="353"/>
      <c r="G106" s="353"/>
      <c r="H106" s="353"/>
      <c r="I106" s="353"/>
      <c r="J106" s="353"/>
      <c r="K106" s="353"/>
      <c r="L106" s="353"/>
      <c r="M106" s="353"/>
      <c r="N106" s="353"/>
      <c r="O106" s="353"/>
      <c r="P106" s="353"/>
      <c r="Q106" s="353"/>
      <c r="R106" s="353"/>
      <c r="S106" s="353"/>
      <c r="T106" s="353"/>
      <c r="U106" s="353"/>
      <c r="V106" s="353"/>
      <c r="W106" s="353"/>
      <c r="X106" s="353"/>
      <c r="Y106" s="353"/>
      <c r="Z106" s="353"/>
      <c r="AA106" s="353"/>
      <c r="AB106" s="353"/>
      <c r="AC106" s="353"/>
      <c r="AD106" s="353"/>
      <c r="AE106" s="353"/>
      <c r="AF106" s="354"/>
      <c r="AG106" s="270"/>
      <c r="AH106" s="271"/>
      <c r="AI106" s="271"/>
      <c r="AJ106" s="271"/>
      <c r="AK106" s="271"/>
      <c r="AL106" s="271"/>
      <c r="AM106" s="271"/>
      <c r="AN106" s="271"/>
      <c r="AO106" s="271"/>
      <c r="AP106" s="272"/>
      <c r="AQ106" s="270">
        <f>AQ114</f>
        <v>137737</v>
      </c>
      <c r="AR106" s="271"/>
      <c r="AS106" s="271"/>
      <c r="AT106" s="271"/>
      <c r="AU106" s="271"/>
      <c r="AV106" s="271"/>
      <c r="AW106" s="271"/>
      <c r="AX106" s="271"/>
      <c r="AY106" s="271"/>
      <c r="AZ106" s="272"/>
    </row>
    <row r="107" spans="1:52" s="33" customFormat="1" ht="12.75" customHeight="1">
      <c r="A107" s="304"/>
      <c r="B107" s="304"/>
      <c r="C107" s="304"/>
      <c r="D107" s="358" t="s">
        <v>215</v>
      </c>
      <c r="E107" s="359"/>
      <c r="F107" s="359"/>
      <c r="G107" s="359"/>
      <c r="H107" s="359"/>
      <c r="I107" s="359"/>
      <c r="J107" s="359"/>
      <c r="K107" s="359"/>
      <c r="L107" s="359"/>
      <c r="M107" s="359"/>
      <c r="N107" s="359"/>
      <c r="O107" s="359"/>
      <c r="P107" s="359"/>
      <c r="Q107" s="359"/>
      <c r="R107" s="359"/>
      <c r="S107" s="359"/>
      <c r="T107" s="359"/>
      <c r="U107" s="359"/>
      <c r="V107" s="359"/>
      <c r="W107" s="359"/>
      <c r="X107" s="359"/>
      <c r="Y107" s="359"/>
      <c r="Z107" s="359"/>
      <c r="AA107" s="359"/>
      <c r="AB107" s="359"/>
      <c r="AC107" s="359"/>
      <c r="AD107" s="359"/>
      <c r="AE107" s="359"/>
      <c r="AF107" s="360"/>
      <c r="AG107" s="361"/>
      <c r="AH107" s="361"/>
      <c r="AI107" s="361"/>
      <c r="AJ107" s="361"/>
      <c r="AK107" s="361"/>
      <c r="AL107" s="361"/>
      <c r="AM107" s="361"/>
      <c r="AN107" s="361"/>
      <c r="AO107" s="361"/>
      <c r="AP107" s="361"/>
      <c r="AQ107" s="270"/>
      <c r="AR107" s="271"/>
      <c r="AS107" s="271"/>
      <c r="AT107" s="271"/>
      <c r="AU107" s="271"/>
      <c r="AV107" s="271"/>
      <c r="AW107" s="271"/>
      <c r="AX107" s="271"/>
      <c r="AY107" s="271"/>
      <c r="AZ107" s="272"/>
    </row>
    <row r="108" spans="1:52" s="33" customFormat="1" ht="26.25" customHeight="1">
      <c r="A108" s="267" t="s">
        <v>109</v>
      </c>
      <c r="B108" s="268"/>
      <c r="C108" s="269"/>
      <c r="D108" s="254" t="s">
        <v>232</v>
      </c>
      <c r="E108" s="255"/>
      <c r="F108" s="255"/>
      <c r="G108" s="255"/>
      <c r="H108" s="255"/>
      <c r="I108" s="255"/>
      <c r="J108" s="255"/>
      <c r="K108" s="255"/>
      <c r="L108" s="255"/>
      <c r="M108" s="255"/>
      <c r="N108" s="255"/>
      <c r="O108" s="255"/>
      <c r="P108" s="255"/>
      <c r="Q108" s="255"/>
      <c r="R108" s="255"/>
      <c r="S108" s="255"/>
      <c r="T108" s="255"/>
      <c r="U108" s="255"/>
      <c r="V108" s="255"/>
      <c r="W108" s="255"/>
      <c r="X108" s="255"/>
      <c r="Y108" s="255"/>
      <c r="Z108" s="255"/>
      <c r="AA108" s="255"/>
      <c r="AB108" s="255"/>
      <c r="AC108" s="255"/>
      <c r="AD108" s="255"/>
      <c r="AE108" s="255"/>
      <c r="AF108" s="256"/>
      <c r="AG108" s="270">
        <v>1</v>
      </c>
      <c r="AH108" s="271"/>
      <c r="AI108" s="271"/>
      <c r="AJ108" s="271"/>
      <c r="AK108" s="271"/>
      <c r="AL108" s="271"/>
      <c r="AM108" s="271"/>
      <c r="AN108" s="271"/>
      <c r="AO108" s="271"/>
      <c r="AP108" s="272"/>
      <c r="AQ108" s="270">
        <v>18000</v>
      </c>
      <c r="AR108" s="271"/>
      <c r="AS108" s="271"/>
      <c r="AT108" s="271"/>
      <c r="AU108" s="271"/>
      <c r="AV108" s="271"/>
      <c r="AW108" s="271"/>
      <c r="AX108" s="271"/>
      <c r="AY108" s="271"/>
      <c r="AZ108" s="272"/>
    </row>
    <row r="109" spans="1:52" s="33" customFormat="1" ht="12.75">
      <c r="A109" s="267" t="s">
        <v>110</v>
      </c>
      <c r="B109" s="268"/>
      <c r="C109" s="269"/>
      <c r="D109" s="254" t="s">
        <v>231</v>
      </c>
      <c r="E109" s="255"/>
      <c r="F109" s="255"/>
      <c r="G109" s="255"/>
      <c r="H109" s="255"/>
      <c r="I109" s="255"/>
      <c r="J109" s="255"/>
      <c r="K109" s="255"/>
      <c r="L109" s="255"/>
      <c r="M109" s="255"/>
      <c r="N109" s="255"/>
      <c r="O109" s="255"/>
      <c r="P109" s="255"/>
      <c r="Q109" s="255"/>
      <c r="R109" s="255"/>
      <c r="S109" s="255"/>
      <c r="T109" s="255"/>
      <c r="U109" s="255"/>
      <c r="V109" s="255"/>
      <c r="W109" s="255"/>
      <c r="X109" s="255"/>
      <c r="Y109" s="255"/>
      <c r="Z109" s="255"/>
      <c r="AA109" s="255"/>
      <c r="AB109" s="255"/>
      <c r="AC109" s="255"/>
      <c r="AD109" s="255"/>
      <c r="AE109" s="255"/>
      <c r="AF109" s="256"/>
      <c r="AG109" s="270">
        <v>1</v>
      </c>
      <c r="AH109" s="271"/>
      <c r="AI109" s="271"/>
      <c r="AJ109" s="271"/>
      <c r="AK109" s="271"/>
      <c r="AL109" s="271"/>
      <c r="AM109" s="271"/>
      <c r="AN109" s="271"/>
      <c r="AO109" s="271"/>
      <c r="AP109" s="272"/>
      <c r="AQ109" s="355">
        <v>27140</v>
      </c>
      <c r="AR109" s="356"/>
      <c r="AS109" s="356"/>
      <c r="AT109" s="356"/>
      <c r="AU109" s="356"/>
      <c r="AV109" s="356"/>
      <c r="AW109" s="356"/>
      <c r="AX109" s="356"/>
      <c r="AY109" s="356"/>
      <c r="AZ109" s="357"/>
    </row>
    <row r="110" spans="1:52" s="33" customFormat="1" ht="12.75">
      <c r="A110" s="267" t="s">
        <v>112</v>
      </c>
      <c r="B110" s="268"/>
      <c r="C110" s="269"/>
      <c r="D110" s="254" t="s">
        <v>230</v>
      </c>
      <c r="E110" s="255"/>
      <c r="F110" s="255"/>
      <c r="G110" s="255"/>
      <c r="H110" s="255"/>
      <c r="I110" s="255"/>
      <c r="J110" s="255"/>
      <c r="K110" s="255"/>
      <c r="L110" s="255"/>
      <c r="M110" s="255"/>
      <c r="N110" s="255"/>
      <c r="O110" s="255"/>
      <c r="P110" s="255"/>
      <c r="Q110" s="255"/>
      <c r="R110" s="255"/>
      <c r="S110" s="255"/>
      <c r="T110" s="255"/>
      <c r="U110" s="255"/>
      <c r="V110" s="255"/>
      <c r="W110" s="255"/>
      <c r="X110" s="255"/>
      <c r="Y110" s="255"/>
      <c r="Z110" s="255"/>
      <c r="AA110" s="255"/>
      <c r="AB110" s="255"/>
      <c r="AC110" s="255"/>
      <c r="AD110" s="255"/>
      <c r="AE110" s="255"/>
      <c r="AF110" s="256"/>
      <c r="AG110" s="270">
        <v>1</v>
      </c>
      <c r="AH110" s="271"/>
      <c r="AI110" s="271"/>
      <c r="AJ110" s="271"/>
      <c r="AK110" s="271"/>
      <c r="AL110" s="271"/>
      <c r="AM110" s="271"/>
      <c r="AN110" s="271"/>
      <c r="AO110" s="271"/>
      <c r="AP110" s="272"/>
      <c r="AQ110" s="355">
        <v>31720</v>
      </c>
      <c r="AR110" s="356"/>
      <c r="AS110" s="356"/>
      <c r="AT110" s="356"/>
      <c r="AU110" s="356"/>
      <c r="AV110" s="356"/>
      <c r="AW110" s="356"/>
      <c r="AX110" s="356"/>
      <c r="AY110" s="356"/>
      <c r="AZ110" s="357"/>
    </row>
    <row r="111" spans="1:52" s="33" customFormat="1" ht="12.75">
      <c r="A111" s="267" t="s">
        <v>113</v>
      </c>
      <c r="B111" s="268"/>
      <c r="C111" s="269"/>
      <c r="D111" s="254" t="s">
        <v>291</v>
      </c>
      <c r="E111" s="255"/>
      <c r="F111" s="255"/>
      <c r="G111" s="255"/>
      <c r="H111" s="255"/>
      <c r="I111" s="255"/>
      <c r="J111" s="255"/>
      <c r="K111" s="255"/>
      <c r="L111" s="255"/>
      <c r="M111" s="255"/>
      <c r="N111" s="255"/>
      <c r="O111" s="255"/>
      <c r="P111" s="255"/>
      <c r="Q111" s="255"/>
      <c r="R111" s="255"/>
      <c r="S111" s="255"/>
      <c r="T111" s="255"/>
      <c r="U111" s="255"/>
      <c r="V111" s="255"/>
      <c r="W111" s="255"/>
      <c r="X111" s="255"/>
      <c r="Y111" s="255"/>
      <c r="Z111" s="255"/>
      <c r="AA111" s="255"/>
      <c r="AB111" s="255"/>
      <c r="AC111" s="255"/>
      <c r="AD111" s="255"/>
      <c r="AE111" s="255"/>
      <c r="AF111" s="256"/>
      <c r="AG111" s="270">
        <v>1</v>
      </c>
      <c r="AH111" s="271"/>
      <c r="AI111" s="271"/>
      <c r="AJ111" s="271"/>
      <c r="AK111" s="271"/>
      <c r="AL111" s="271"/>
      <c r="AM111" s="271"/>
      <c r="AN111" s="271"/>
      <c r="AO111" s="271"/>
      <c r="AP111" s="272"/>
      <c r="AQ111" s="270">
        <v>36591</v>
      </c>
      <c r="AR111" s="271"/>
      <c r="AS111" s="271"/>
      <c r="AT111" s="271"/>
      <c r="AU111" s="271"/>
      <c r="AV111" s="271"/>
      <c r="AW111" s="271"/>
      <c r="AX111" s="271"/>
      <c r="AY111" s="271"/>
      <c r="AZ111" s="272"/>
    </row>
    <row r="112" spans="1:52" s="33" customFormat="1" ht="12.75">
      <c r="A112" s="267" t="s">
        <v>113</v>
      </c>
      <c r="B112" s="268"/>
      <c r="C112" s="269"/>
      <c r="D112" s="254" t="s">
        <v>322</v>
      </c>
      <c r="E112" s="255"/>
      <c r="F112" s="255"/>
      <c r="G112" s="255"/>
      <c r="H112" s="255"/>
      <c r="I112" s="255"/>
      <c r="J112" s="255"/>
      <c r="K112" s="255"/>
      <c r="L112" s="255"/>
      <c r="M112" s="255"/>
      <c r="N112" s="255"/>
      <c r="O112" s="255"/>
      <c r="P112" s="255"/>
      <c r="Q112" s="255"/>
      <c r="R112" s="255"/>
      <c r="S112" s="255"/>
      <c r="T112" s="255"/>
      <c r="U112" s="255"/>
      <c r="V112" s="255"/>
      <c r="W112" s="255"/>
      <c r="X112" s="255"/>
      <c r="Y112" s="255"/>
      <c r="Z112" s="255"/>
      <c r="AA112" s="255"/>
      <c r="AB112" s="255"/>
      <c r="AC112" s="255"/>
      <c r="AD112" s="255"/>
      <c r="AE112" s="255"/>
      <c r="AF112" s="256"/>
      <c r="AG112" s="270">
        <v>1</v>
      </c>
      <c r="AH112" s="271"/>
      <c r="AI112" s="271"/>
      <c r="AJ112" s="271"/>
      <c r="AK112" s="271"/>
      <c r="AL112" s="271"/>
      <c r="AM112" s="271"/>
      <c r="AN112" s="271"/>
      <c r="AO112" s="271"/>
      <c r="AP112" s="272"/>
      <c r="AQ112" s="270">
        <v>4594</v>
      </c>
      <c r="AR112" s="271"/>
      <c r="AS112" s="271"/>
      <c r="AT112" s="271"/>
      <c r="AU112" s="271"/>
      <c r="AV112" s="271"/>
      <c r="AW112" s="271"/>
      <c r="AX112" s="271"/>
      <c r="AY112" s="271"/>
      <c r="AZ112" s="272"/>
    </row>
    <row r="113" spans="1:52" s="33" customFormat="1" ht="12.75">
      <c r="A113" s="267" t="s">
        <v>116</v>
      </c>
      <c r="B113" s="268"/>
      <c r="C113" s="269"/>
      <c r="D113" s="254" t="s">
        <v>229</v>
      </c>
      <c r="E113" s="255"/>
      <c r="F113" s="255"/>
      <c r="G113" s="255"/>
      <c r="H113" s="255"/>
      <c r="I113" s="255"/>
      <c r="J113" s="255"/>
      <c r="K113" s="255"/>
      <c r="L113" s="255"/>
      <c r="M113" s="255"/>
      <c r="N113" s="255"/>
      <c r="O113" s="255"/>
      <c r="P113" s="255"/>
      <c r="Q113" s="255"/>
      <c r="R113" s="255"/>
      <c r="S113" s="255"/>
      <c r="T113" s="255"/>
      <c r="U113" s="255"/>
      <c r="V113" s="255"/>
      <c r="W113" s="255"/>
      <c r="X113" s="255"/>
      <c r="Y113" s="255"/>
      <c r="Z113" s="255"/>
      <c r="AA113" s="255"/>
      <c r="AB113" s="255"/>
      <c r="AC113" s="255"/>
      <c r="AD113" s="255"/>
      <c r="AE113" s="255"/>
      <c r="AF113" s="256"/>
      <c r="AG113" s="270">
        <v>1</v>
      </c>
      <c r="AH113" s="271"/>
      <c r="AI113" s="271"/>
      <c r="AJ113" s="271"/>
      <c r="AK113" s="271"/>
      <c r="AL113" s="271"/>
      <c r="AM113" s="271"/>
      <c r="AN113" s="271"/>
      <c r="AO113" s="271"/>
      <c r="AP113" s="272"/>
      <c r="AQ113" s="270">
        <v>19692</v>
      </c>
      <c r="AR113" s="271"/>
      <c r="AS113" s="271"/>
      <c r="AT113" s="271"/>
      <c r="AU113" s="271"/>
      <c r="AV113" s="271"/>
      <c r="AW113" s="271"/>
      <c r="AX113" s="271"/>
      <c r="AY113" s="271"/>
      <c r="AZ113" s="272"/>
    </row>
    <row r="114" spans="41:52" s="37" customFormat="1" ht="12.75">
      <c r="AO114" s="60" t="s">
        <v>173</v>
      </c>
      <c r="AQ114" s="322">
        <f>SUM(AQ108:AQ113)</f>
        <v>137737</v>
      </c>
      <c r="AR114" s="323"/>
      <c r="AS114" s="323"/>
      <c r="AT114" s="323"/>
      <c r="AU114" s="323"/>
      <c r="AV114" s="323"/>
      <c r="AW114" s="323"/>
      <c r="AX114" s="323"/>
      <c r="AY114" s="323"/>
      <c r="AZ114" s="324"/>
    </row>
    <row r="115" s="31" customFormat="1" ht="12.75"/>
    <row r="116" spans="1:52" s="31" customFormat="1" ht="13.5" customHeight="1">
      <c r="A116" s="317" t="s">
        <v>228</v>
      </c>
      <c r="B116" s="317"/>
      <c r="C116" s="317"/>
      <c r="D116" s="317"/>
      <c r="E116" s="317"/>
      <c r="F116" s="317"/>
      <c r="G116" s="317"/>
      <c r="H116" s="317"/>
      <c r="I116" s="317"/>
      <c r="J116" s="317"/>
      <c r="K116" s="317"/>
      <c r="L116" s="317"/>
      <c r="M116" s="317"/>
      <c r="N116" s="317"/>
      <c r="O116" s="317"/>
      <c r="P116" s="317"/>
      <c r="Q116" s="317"/>
      <c r="R116" s="317"/>
      <c r="S116" s="317"/>
      <c r="T116" s="317"/>
      <c r="U116" s="317"/>
      <c r="V116" s="317"/>
      <c r="W116" s="317"/>
      <c r="X116" s="317"/>
      <c r="Y116" s="317"/>
      <c r="Z116" s="317"/>
      <c r="AA116" s="317"/>
      <c r="AB116" s="317"/>
      <c r="AC116" s="317"/>
      <c r="AD116" s="317"/>
      <c r="AE116" s="317"/>
      <c r="AF116" s="317"/>
      <c r="AG116" s="317"/>
      <c r="AH116" s="317"/>
      <c r="AI116" s="317"/>
      <c r="AJ116" s="317"/>
      <c r="AK116" s="317"/>
      <c r="AL116" s="317"/>
      <c r="AM116" s="317"/>
      <c r="AN116" s="317"/>
      <c r="AO116" s="317"/>
      <c r="AP116" s="317"/>
      <c r="AQ116" s="317"/>
      <c r="AR116" s="317"/>
      <c r="AS116" s="317"/>
      <c r="AT116" s="317"/>
      <c r="AU116" s="317"/>
      <c r="AV116" s="317"/>
      <c r="AW116" s="317"/>
      <c r="AX116" s="317"/>
      <c r="AY116" s="317"/>
      <c r="AZ116" s="317"/>
    </row>
    <row r="117" spans="1:52" s="53" customFormat="1" ht="12.75">
      <c r="A117" s="49"/>
      <c r="B117" s="50"/>
      <c r="C117" s="50"/>
      <c r="D117" s="50"/>
      <c r="E117" s="50"/>
      <c r="F117" s="50"/>
      <c r="G117" s="50"/>
      <c r="H117" s="50"/>
      <c r="I117" s="50"/>
      <c r="J117" s="50"/>
      <c r="K117" s="50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2"/>
      <c r="AB117" s="52"/>
      <c r="AC117" s="52"/>
      <c r="AD117" s="52"/>
      <c r="AE117" s="52"/>
      <c r="AF117" s="52"/>
      <c r="AG117" s="39"/>
      <c r="AH117" s="39"/>
      <c r="AI117" s="39"/>
      <c r="AJ117" s="39"/>
      <c r="AK117" s="39"/>
      <c r="AL117" s="39"/>
      <c r="AM117" s="39"/>
      <c r="AN117" s="39"/>
      <c r="AO117" s="39"/>
      <c r="AP117" s="52"/>
      <c r="AQ117" s="52"/>
      <c r="AR117" s="52"/>
      <c r="AS117" s="52"/>
      <c r="AT117" s="52"/>
      <c r="AU117" s="52"/>
      <c r="AV117" s="52"/>
      <c r="AW117" s="52"/>
      <c r="AX117" s="52"/>
      <c r="AY117" s="52"/>
      <c r="AZ117" s="52"/>
    </row>
    <row r="118" spans="1:52" s="33" customFormat="1" ht="39.75" customHeight="1">
      <c r="A118" s="257" t="s">
        <v>227</v>
      </c>
      <c r="B118" s="261"/>
      <c r="C118" s="262"/>
      <c r="D118" s="257" t="s">
        <v>166</v>
      </c>
      <c r="E118" s="258"/>
      <c r="F118" s="258"/>
      <c r="G118" s="258"/>
      <c r="H118" s="258"/>
      <c r="I118" s="258"/>
      <c r="J118" s="258"/>
      <c r="K118" s="258"/>
      <c r="L118" s="258"/>
      <c r="M118" s="258"/>
      <c r="N118" s="258"/>
      <c r="O118" s="258"/>
      <c r="P118" s="258"/>
      <c r="Q118" s="258"/>
      <c r="R118" s="258"/>
      <c r="S118" s="258"/>
      <c r="T118" s="258"/>
      <c r="U118" s="258"/>
      <c r="V118" s="258"/>
      <c r="W118" s="258"/>
      <c r="X118" s="258"/>
      <c r="Y118" s="258"/>
      <c r="Z118" s="258"/>
      <c r="AA118" s="258"/>
      <c r="AB118" s="258"/>
      <c r="AC118" s="258"/>
      <c r="AD118" s="258"/>
      <c r="AE118" s="258"/>
      <c r="AF118" s="258"/>
      <c r="AG118" s="259"/>
      <c r="AH118" s="257" t="s">
        <v>226</v>
      </c>
      <c r="AI118" s="258"/>
      <c r="AJ118" s="258"/>
      <c r="AK118" s="258"/>
      <c r="AL118" s="258"/>
      <c r="AM118" s="258"/>
      <c r="AN118" s="258"/>
      <c r="AO118" s="258"/>
      <c r="AP118" s="259"/>
      <c r="AQ118" s="257" t="s">
        <v>286</v>
      </c>
      <c r="AR118" s="258"/>
      <c r="AS118" s="258"/>
      <c r="AT118" s="258"/>
      <c r="AU118" s="258"/>
      <c r="AV118" s="258"/>
      <c r="AW118" s="258"/>
      <c r="AX118" s="258"/>
      <c r="AY118" s="258"/>
      <c r="AZ118" s="259"/>
    </row>
    <row r="119" spans="1:52" s="33" customFormat="1" ht="12.75">
      <c r="A119" s="260">
        <v>1</v>
      </c>
      <c r="B119" s="261"/>
      <c r="C119" s="262"/>
      <c r="D119" s="260">
        <v>2</v>
      </c>
      <c r="E119" s="261"/>
      <c r="F119" s="261"/>
      <c r="G119" s="261"/>
      <c r="H119" s="261"/>
      <c r="I119" s="261"/>
      <c r="J119" s="261"/>
      <c r="K119" s="261"/>
      <c r="L119" s="261"/>
      <c r="M119" s="261"/>
      <c r="N119" s="261"/>
      <c r="O119" s="261"/>
      <c r="P119" s="261"/>
      <c r="Q119" s="261"/>
      <c r="R119" s="261"/>
      <c r="S119" s="261"/>
      <c r="T119" s="261"/>
      <c r="U119" s="261"/>
      <c r="V119" s="261"/>
      <c r="W119" s="261"/>
      <c r="X119" s="261"/>
      <c r="Y119" s="261"/>
      <c r="Z119" s="261"/>
      <c r="AA119" s="261"/>
      <c r="AB119" s="261"/>
      <c r="AC119" s="261"/>
      <c r="AD119" s="261"/>
      <c r="AE119" s="261"/>
      <c r="AF119" s="261"/>
      <c r="AG119" s="262"/>
      <c r="AH119" s="260">
        <v>3</v>
      </c>
      <c r="AI119" s="261"/>
      <c r="AJ119" s="261"/>
      <c r="AK119" s="261"/>
      <c r="AL119" s="261"/>
      <c r="AM119" s="261"/>
      <c r="AN119" s="261"/>
      <c r="AO119" s="261"/>
      <c r="AP119" s="262"/>
      <c r="AQ119" s="260">
        <v>4</v>
      </c>
      <c r="AR119" s="261"/>
      <c r="AS119" s="261"/>
      <c r="AT119" s="261"/>
      <c r="AU119" s="261"/>
      <c r="AV119" s="261"/>
      <c r="AW119" s="261"/>
      <c r="AX119" s="261"/>
      <c r="AY119" s="261"/>
      <c r="AZ119" s="262"/>
    </row>
    <row r="120" spans="1:52" s="33" customFormat="1" ht="14.25" customHeight="1">
      <c r="A120" s="304" t="s">
        <v>109</v>
      </c>
      <c r="B120" s="304"/>
      <c r="C120" s="304"/>
      <c r="D120" s="352" t="s">
        <v>225</v>
      </c>
      <c r="E120" s="353"/>
      <c r="F120" s="353"/>
      <c r="G120" s="353"/>
      <c r="H120" s="353"/>
      <c r="I120" s="353"/>
      <c r="J120" s="353"/>
      <c r="K120" s="353"/>
      <c r="L120" s="353"/>
      <c r="M120" s="353"/>
      <c r="N120" s="353"/>
      <c r="O120" s="353"/>
      <c r="P120" s="353"/>
      <c r="Q120" s="353"/>
      <c r="R120" s="353"/>
      <c r="S120" s="353"/>
      <c r="T120" s="353"/>
      <c r="U120" s="353"/>
      <c r="V120" s="353"/>
      <c r="W120" s="353"/>
      <c r="X120" s="353"/>
      <c r="Y120" s="353"/>
      <c r="Z120" s="353"/>
      <c r="AA120" s="353"/>
      <c r="AB120" s="353"/>
      <c r="AC120" s="353"/>
      <c r="AD120" s="353"/>
      <c r="AE120" s="353"/>
      <c r="AF120" s="353"/>
      <c r="AG120" s="354"/>
      <c r="AH120" s="270">
        <v>1</v>
      </c>
      <c r="AI120" s="271"/>
      <c r="AJ120" s="271"/>
      <c r="AK120" s="271"/>
      <c r="AL120" s="271"/>
      <c r="AM120" s="271"/>
      <c r="AN120" s="271"/>
      <c r="AO120" s="271"/>
      <c r="AP120" s="272"/>
      <c r="AQ120" s="270">
        <f>700*33</f>
        <v>23100</v>
      </c>
      <c r="AR120" s="271"/>
      <c r="AS120" s="271"/>
      <c r="AT120" s="271"/>
      <c r="AU120" s="271"/>
      <c r="AV120" s="271"/>
      <c r="AW120" s="271"/>
      <c r="AX120" s="271"/>
      <c r="AY120" s="271"/>
      <c r="AZ120" s="272"/>
    </row>
    <row r="121" spans="1:52" s="33" customFormat="1" ht="12.75">
      <c r="A121" s="304" t="s">
        <v>111</v>
      </c>
      <c r="B121" s="304"/>
      <c r="C121" s="304"/>
      <c r="D121" s="362" t="s">
        <v>224</v>
      </c>
      <c r="E121" s="363"/>
      <c r="F121" s="363"/>
      <c r="G121" s="363"/>
      <c r="H121" s="363"/>
      <c r="I121" s="363"/>
      <c r="J121" s="363"/>
      <c r="K121" s="363"/>
      <c r="L121" s="363"/>
      <c r="M121" s="363"/>
      <c r="N121" s="363"/>
      <c r="O121" s="363"/>
      <c r="P121" s="363"/>
      <c r="Q121" s="363"/>
      <c r="R121" s="363"/>
      <c r="S121" s="363"/>
      <c r="T121" s="363"/>
      <c r="U121" s="363"/>
      <c r="V121" s="363"/>
      <c r="W121" s="363"/>
      <c r="X121" s="363"/>
      <c r="Y121" s="363"/>
      <c r="Z121" s="363"/>
      <c r="AA121" s="363"/>
      <c r="AB121" s="363"/>
      <c r="AC121" s="363"/>
      <c r="AD121" s="363"/>
      <c r="AE121" s="363"/>
      <c r="AF121" s="363"/>
      <c r="AG121" s="364"/>
      <c r="AH121" s="361">
        <v>1</v>
      </c>
      <c r="AI121" s="361"/>
      <c r="AJ121" s="361"/>
      <c r="AK121" s="361"/>
      <c r="AL121" s="361"/>
      <c r="AM121" s="361"/>
      <c r="AN121" s="361"/>
      <c r="AO121" s="361"/>
      <c r="AP121" s="361"/>
      <c r="AQ121" s="361">
        <v>187800</v>
      </c>
      <c r="AR121" s="361"/>
      <c r="AS121" s="361"/>
      <c r="AT121" s="361"/>
      <c r="AU121" s="361"/>
      <c r="AV121" s="361"/>
      <c r="AW121" s="361"/>
      <c r="AX121" s="361"/>
      <c r="AY121" s="361"/>
      <c r="AZ121" s="361"/>
    </row>
    <row r="122" spans="1:52" s="33" customFormat="1" ht="12.75">
      <c r="A122" s="304" t="s">
        <v>113</v>
      </c>
      <c r="B122" s="304"/>
      <c r="C122" s="304"/>
      <c r="D122" s="264" t="s">
        <v>333</v>
      </c>
      <c r="E122" s="265"/>
      <c r="F122" s="265"/>
      <c r="G122" s="265"/>
      <c r="H122" s="265"/>
      <c r="I122" s="265"/>
      <c r="J122" s="265"/>
      <c r="K122" s="265"/>
      <c r="L122" s="265"/>
      <c r="M122" s="265"/>
      <c r="N122" s="265"/>
      <c r="O122" s="265"/>
      <c r="P122" s="265"/>
      <c r="Q122" s="265"/>
      <c r="R122" s="265"/>
      <c r="S122" s="265"/>
      <c r="T122" s="265"/>
      <c r="U122" s="265"/>
      <c r="V122" s="265"/>
      <c r="W122" s="265"/>
      <c r="X122" s="265"/>
      <c r="Y122" s="265"/>
      <c r="Z122" s="265"/>
      <c r="AA122" s="265"/>
      <c r="AB122" s="265"/>
      <c r="AC122" s="265"/>
      <c r="AD122" s="265"/>
      <c r="AE122" s="265"/>
      <c r="AF122" s="265"/>
      <c r="AG122" s="266"/>
      <c r="AH122" s="270">
        <v>1</v>
      </c>
      <c r="AI122" s="271"/>
      <c r="AJ122" s="271"/>
      <c r="AK122" s="271"/>
      <c r="AL122" s="271"/>
      <c r="AM122" s="271"/>
      <c r="AN122" s="271"/>
      <c r="AO122" s="271"/>
      <c r="AP122" s="272"/>
      <c r="AQ122" s="270">
        <v>11500</v>
      </c>
      <c r="AR122" s="271"/>
      <c r="AS122" s="271"/>
      <c r="AT122" s="271"/>
      <c r="AU122" s="271"/>
      <c r="AV122" s="271"/>
      <c r="AW122" s="271"/>
      <c r="AX122" s="271"/>
      <c r="AY122" s="271"/>
      <c r="AZ122" s="272"/>
    </row>
    <row r="123" spans="1:52" s="33" customFormat="1" ht="12.75">
      <c r="A123" s="304" t="s">
        <v>114</v>
      </c>
      <c r="B123" s="304"/>
      <c r="C123" s="304"/>
      <c r="D123" s="264" t="s">
        <v>223</v>
      </c>
      <c r="E123" s="265"/>
      <c r="F123" s="265"/>
      <c r="G123" s="265"/>
      <c r="H123" s="265"/>
      <c r="I123" s="265"/>
      <c r="J123" s="265"/>
      <c r="K123" s="265"/>
      <c r="L123" s="265"/>
      <c r="M123" s="265"/>
      <c r="N123" s="265"/>
      <c r="O123" s="265"/>
      <c r="P123" s="265"/>
      <c r="Q123" s="265"/>
      <c r="R123" s="265"/>
      <c r="S123" s="265"/>
      <c r="T123" s="265"/>
      <c r="U123" s="265"/>
      <c r="V123" s="265"/>
      <c r="W123" s="265"/>
      <c r="X123" s="265"/>
      <c r="Y123" s="265"/>
      <c r="Z123" s="265"/>
      <c r="AA123" s="265"/>
      <c r="AB123" s="265"/>
      <c r="AC123" s="265"/>
      <c r="AD123" s="265"/>
      <c r="AE123" s="265"/>
      <c r="AF123" s="265"/>
      <c r="AG123" s="266"/>
      <c r="AH123" s="270">
        <v>1</v>
      </c>
      <c r="AI123" s="271"/>
      <c r="AJ123" s="271"/>
      <c r="AK123" s="271"/>
      <c r="AL123" s="271"/>
      <c r="AM123" s="271"/>
      <c r="AN123" s="271"/>
      <c r="AO123" s="271"/>
      <c r="AP123" s="272"/>
      <c r="AQ123" s="270">
        <v>2500</v>
      </c>
      <c r="AR123" s="271"/>
      <c r="AS123" s="271"/>
      <c r="AT123" s="271"/>
      <c r="AU123" s="271"/>
      <c r="AV123" s="271"/>
      <c r="AW123" s="271"/>
      <c r="AX123" s="271"/>
      <c r="AY123" s="271"/>
      <c r="AZ123" s="272"/>
    </row>
    <row r="124" spans="1:52" s="33" customFormat="1" ht="12.75">
      <c r="A124" s="304" t="s">
        <v>115</v>
      </c>
      <c r="B124" s="304"/>
      <c r="C124" s="304"/>
      <c r="D124" s="264" t="s">
        <v>222</v>
      </c>
      <c r="E124" s="265"/>
      <c r="F124" s="265"/>
      <c r="G124" s="265"/>
      <c r="H124" s="265"/>
      <c r="I124" s="265"/>
      <c r="J124" s="265"/>
      <c r="K124" s="265"/>
      <c r="L124" s="265"/>
      <c r="M124" s="265"/>
      <c r="N124" s="265"/>
      <c r="O124" s="265"/>
      <c r="P124" s="265"/>
      <c r="Q124" s="265"/>
      <c r="R124" s="265"/>
      <c r="S124" s="265"/>
      <c r="T124" s="265"/>
      <c r="U124" s="265"/>
      <c r="V124" s="265"/>
      <c r="W124" s="265"/>
      <c r="X124" s="265"/>
      <c r="Y124" s="265"/>
      <c r="Z124" s="265"/>
      <c r="AA124" s="265"/>
      <c r="AB124" s="265"/>
      <c r="AC124" s="265"/>
      <c r="AD124" s="265"/>
      <c r="AE124" s="265"/>
      <c r="AF124" s="265"/>
      <c r="AG124" s="266"/>
      <c r="AH124" s="270">
        <v>1</v>
      </c>
      <c r="AI124" s="271"/>
      <c r="AJ124" s="271"/>
      <c r="AK124" s="271"/>
      <c r="AL124" s="271"/>
      <c r="AM124" s="271"/>
      <c r="AN124" s="271"/>
      <c r="AO124" s="271"/>
      <c r="AP124" s="272"/>
      <c r="AQ124" s="270">
        <v>22000</v>
      </c>
      <c r="AR124" s="271"/>
      <c r="AS124" s="271"/>
      <c r="AT124" s="271"/>
      <c r="AU124" s="271"/>
      <c r="AV124" s="271"/>
      <c r="AW124" s="271"/>
      <c r="AX124" s="271"/>
      <c r="AY124" s="271"/>
      <c r="AZ124" s="272"/>
    </row>
    <row r="125" spans="1:52" s="33" customFormat="1" ht="12.75">
      <c r="A125" s="304" t="s">
        <v>116</v>
      </c>
      <c r="B125" s="304"/>
      <c r="C125" s="304"/>
      <c r="D125" s="264" t="s">
        <v>221</v>
      </c>
      <c r="E125" s="265"/>
      <c r="F125" s="265"/>
      <c r="G125" s="265"/>
      <c r="H125" s="265"/>
      <c r="I125" s="265"/>
      <c r="J125" s="265"/>
      <c r="K125" s="265"/>
      <c r="L125" s="265"/>
      <c r="M125" s="265"/>
      <c r="N125" s="265"/>
      <c r="O125" s="265"/>
      <c r="P125" s="265"/>
      <c r="Q125" s="265"/>
      <c r="R125" s="265"/>
      <c r="S125" s="265"/>
      <c r="T125" s="265"/>
      <c r="U125" s="265"/>
      <c r="V125" s="265"/>
      <c r="W125" s="265"/>
      <c r="X125" s="265"/>
      <c r="Y125" s="265"/>
      <c r="Z125" s="265"/>
      <c r="AA125" s="265"/>
      <c r="AB125" s="265"/>
      <c r="AC125" s="265"/>
      <c r="AD125" s="265"/>
      <c r="AE125" s="265"/>
      <c r="AF125" s="265"/>
      <c r="AG125" s="266"/>
      <c r="AH125" s="270">
        <v>1</v>
      </c>
      <c r="AI125" s="271"/>
      <c r="AJ125" s="271"/>
      <c r="AK125" s="271"/>
      <c r="AL125" s="271"/>
      <c r="AM125" s="271"/>
      <c r="AN125" s="271"/>
      <c r="AO125" s="271"/>
      <c r="AP125" s="272"/>
      <c r="AQ125" s="270">
        <v>8000</v>
      </c>
      <c r="AR125" s="271"/>
      <c r="AS125" s="271"/>
      <c r="AT125" s="271"/>
      <c r="AU125" s="271"/>
      <c r="AV125" s="271"/>
      <c r="AW125" s="271"/>
      <c r="AX125" s="271"/>
      <c r="AY125" s="271"/>
      <c r="AZ125" s="272"/>
    </row>
    <row r="126" spans="1:52" s="33" customFormat="1" ht="12.75">
      <c r="A126" s="304" t="s">
        <v>134</v>
      </c>
      <c r="B126" s="304"/>
      <c r="C126" s="304"/>
      <c r="D126" s="264" t="s">
        <v>327</v>
      </c>
      <c r="E126" s="265"/>
      <c r="F126" s="265"/>
      <c r="G126" s="265"/>
      <c r="H126" s="265"/>
      <c r="I126" s="265"/>
      <c r="J126" s="265"/>
      <c r="K126" s="265"/>
      <c r="L126" s="265"/>
      <c r="M126" s="265"/>
      <c r="N126" s="265"/>
      <c r="O126" s="265"/>
      <c r="P126" s="265"/>
      <c r="Q126" s="265"/>
      <c r="R126" s="265"/>
      <c r="S126" s="265"/>
      <c r="T126" s="265"/>
      <c r="U126" s="265"/>
      <c r="V126" s="265"/>
      <c r="W126" s="265"/>
      <c r="X126" s="265"/>
      <c r="Y126" s="265"/>
      <c r="Z126" s="265"/>
      <c r="AA126" s="265"/>
      <c r="AB126" s="265"/>
      <c r="AC126" s="265"/>
      <c r="AD126" s="265"/>
      <c r="AE126" s="265"/>
      <c r="AF126" s="265"/>
      <c r="AG126" s="266"/>
      <c r="AH126" s="270">
        <v>1</v>
      </c>
      <c r="AI126" s="271"/>
      <c r="AJ126" s="271"/>
      <c r="AK126" s="271"/>
      <c r="AL126" s="271"/>
      <c r="AM126" s="271"/>
      <c r="AN126" s="271"/>
      <c r="AO126" s="271"/>
      <c r="AP126" s="272"/>
      <c r="AQ126" s="270">
        <v>35070</v>
      </c>
      <c r="AR126" s="271"/>
      <c r="AS126" s="271"/>
      <c r="AT126" s="271"/>
      <c r="AU126" s="271"/>
      <c r="AV126" s="271"/>
      <c r="AW126" s="271"/>
      <c r="AX126" s="271"/>
      <c r="AY126" s="271"/>
      <c r="AZ126" s="272"/>
    </row>
    <row r="127" spans="1:52" s="33" customFormat="1" ht="12.75">
      <c r="A127" s="304" t="s">
        <v>138</v>
      </c>
      <c r="B127" s="304"/>
      <c r="C127" s="304"/>
      <c r="D127" s="264" t="s">
        <v>220</v>
      </c>
      <c r="E127" s="265"/>
      <c r="F127" s="265"/>
      <c r="G127" s="265"/>
      <c r="H127" s="265"/>
      <c r="I127" s="265"/>
      <c r="J127" s="265"/>
      <c r="K127" s="265"/>
      <c r="L127" s="265"/>
      <c r="M127" s="265"/>
      <c r="N127" s="265"/>
      <c r="O127" s="265"/>
      <c r="P127" s="265"/>
      <c r="Q127" s="265"/>
      <c r="R127" s="265"/>
      <c r="S127" s="265"/>
      <c r="T127" s="265"/>
      <c r="U127" s="265"/>
      <c r="V127" s="265"/>
      <c r="W127" s="265"/>
      <c r="X127" s="265"/>
      <c r="Y127" s="265"/>
      <c r="Z127" s="265"/>
      <c r="AA127" s="265"/>
      <c r="AB127" s="265"/>
      <c r="AC127" s="265"/>
      <c r="AD127" s="265"/>
      <c r="AE127" s="265"/>
      <c r="AF127" s="265"/>
      <c r="AG127" s="266"/>
      <c r="AH127" s="270">
        <v>1</v>
      </c>
      <c r="AI127" s="271"/>
      <c r="AJ127" s="271"/>
      <c r="AK127" s="271"/>
      <c r="AL127" s="271"/>
      <c r="AM127" s="271"/>
      <c r="AN127" s="271"/>
      <c r="AO127" s="271"/>
      <c r="AP127" s="272"/>
      <c r="AQ127" s="270">
        <v>12000</v>
      </c>
      <c r="AR127" s="271"/>
      <c r="AS127" s="271"/>
      <c r="AT127" s="271"/>
      <c r="AU127" s="271"/>
      <c r="AV127" s="271"/>
      <c r="AW127" s="271"/>
      <c r="AX127" s="271"/>
      <c r="AY127" s="271"/>
      <c r="AZ127" s="272"/>
    </row>
    <row r="128" spans="1:52" s="37" customFormat="1" ht="12.75">
      <c r="A128" s="54"/>
      <c r="B128" s="54"/>
      <c r="C128" s="54"/>
      <c r="D128" s="55"/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56"/>
      <c r="P128" s="56"/>
      <c r="Q128" s="56"/>
      <c r="R128" s="56"/>
      <c r="S128" s="56"/>
      <c r="T128" s="57"/>
      <c r="U128" s="57"/>
      <c r="V128" s="57"/>
      <c r="W128" s="57"/>
      <c r="X128" s="57"/>
      <c r="Y128" s="57"/>
      <c r="Z128" s="57"/>
      <c r="AA128" s="57"/>
      <c r="AB128" s="57"/>
      <c r="AC128" s="57"/>
      <c r="AD128" s="57"/>
      <c r="AE128" s="57"/>
      <c r="AF128" s="57"/>
      <c r="AG128" s="57"/>
      <c r="AH128" s="57"/>
      <c r="AI128" s="57"/>
      <c r="AJ128" s="57"/>
      <c r="AK128" s="57"/>
      <c r="AL128" s="57"/>
      <c r="AM128" s="57"/>
      <c r="AN128" s="57"/>
      <c r="AO128" s="34" t="s">
        <v>173</v>
      </c>
      <c r="AP128" s="58"/>
      <c r="AQ128" s="301">
        <f>SUM(AQ120:AZ127)</f>
        <v>301970</v>
      </c>
      <c r="AR128" s="302"/>
      <c r="AS128" s="302"/>
      <c r="AT128" s="302"/>
      <c r="AU128" s="302"/>
      <c r="AV128" s="302"/>
      <c r="AW128" s="302"/>
      <c r="AX128" s="302"/>
      <c r="AY128" s="302"/>
      <c r="AZ128" s="303"/>
    </row>
    <row r="129" s="31" customFormat="1" ht="12.75"/>
    <row r="130" spans="1:52" s="31" customFormat="1" ht="26.25" customHeight="1">
      <c r="A130" s="305" t="s">
        <v>219</v>
      </c>
      <c r="B130" s="305"/>
      <c r="C130" s="305"/>
      <c r="D130" s="305"/>
      <c r="E130" s="305"/>
      <c r="F130" s="305"/>
      <c r="G130" s="305"/>
      <c r="H130" s="305"/>
      <c r="I130" s="305"/>
      <c r="J130" s="305"/>
      <c r="K130" s="305"/>
      <c r="L130" s="305"/>
      <c r="M130" s="305"/>
      <c r="N130" s="305"/>
      <c r="O130" s="305"/>
      <c r="P130" s="305"/>
      <c r="Q130" s="305"/>
      <c r="R130" s="305"/>
      <c r="S130" s="305"/>
      <c r="T130" s="305"/>
      <c r="U130" s="305"/>
      <c r="V130" s="305"/>
      <c r="W130" s="305"/>
      <c r="X130" s="305"/>
      <c r="Y130" s="305"/>
      <c r="Z130" s="305"/>
      <c r="AA130" s="305"/>
      <c r="AB130" s="305"/>
      <c r="AC130" s="305"/>
      <c r="AD130" s="305"/>
      <c r="AE130" s="305"/>
      <c r="AF130" s="305"/>
      <c r="AG130" s="305"/>
      <c r="AH130" s="305"/>
      <c r="AI130" s="305"/>
      <c r="AJ130" s="305"/>
      <c r="AK130" s="305"/>
      <c r="AL130" s="305"/>
      <c r="AM130" s="305"/>
      <c r="AN130" s="305"/>
      <c r="AO130" s="305"/>
      <c r="AP130" s="305"/>
      <c r="AQ130" s="305"/>
      <c r="AR130" s="305"/>
      <c r="AS130" s="305"/>
      <c r="AT130" s="305"/>
      <c r="AU130" s="305"/>
      <c r="AV130" s="305"/>
      <c r="AW130" s="305"/>
      <c r="AX130" s="305"/>
      <c r="AY130" s="305"/>
      <c r="AZ130" s="305"/>
    </row>
    <row r="131" s="31" customFormat="1" ht="10.5" customHeight="1"/>
    <row r="132" spans="1:52" s="33" customFormat="1" ht="41.25" customHeight="1">
      <c r="A132" s="257" t="s">
        <v>166</v>
      </c>
      <c r="B132" s="258"/>
      <c r="C132" s="258"/>
      <c r="D132" s="258"/>
      <c r="E132" s="258"/>
      <c r="F132" s="258"/>
      <c r="G132" s="258"/>
      <c r="H132" s="258"/>
      <c r="I132" s="258"/>
      <c r="J132" s="258"/>
      <c r="K132" s="258"/>
      <c r="L132" s="258"/>
      <c r="M132" s="258"/>
      <c r="N132" s="258"/>
      <c r="O132" s="258"/>
      <c r="P132" s="258"/>
      <c r="Q132" s="258"/>
      <c r="R132" s="258"/>
      <c r="S132" s="258"/>
      <c r="T132" s="258"/>
      <c r="U132" s="258"/>
      <c r="V132" s="258"/>
      <c r="W132" s="257" t="s">
        <v>210</v>
      </c>
      <c r="X132" s="258"/>
      <c r="Y132" s="258"/>
      <c r="Z132" s="258"/>
      <c r="AA132" s="258"/>
      <c r="AB132" s="258"/>
      <c r="AC132" s="258"/>
      <c r="AD132" s="258"/>
      <c r="AE132" s="258"/>
      <c r="AF132" s="259"/>
      <c r="AG132" s="257" t="s">
        <v>218</v>
      </c>
      <c r="AH132" s="258"/>
      <c r="AI132" s="258"/>
      <c r="AJ132" s="258"/>
      <c r="AK132" s="258"/>
      <c r="AL132" s="258"/>
      <c r="AM132" s="258"/>
      <c r="AN132" s="258"/>
      <c r="AO132" s="258"/>
      <c r="AP132" s="259"/>
      <c r="AQ132" s="257" t="s">
        <v>284</v>
      </c>
      <c r="AR132" s="258"/>
      <c r="AS132" s="258"/>
      <c r="AT132" s="258"/>
      <c r="AU132" s="258"/>
      <c r="AV132" s="258"/>
      <c r="AW132" s="258"/>
      <c r="AX132" s="258"/>
      <c r="AY132" s="258"/>
      <c r="AZ132" s="259"/>
    </row>
    <row r="133" spans="1:52" s="33" customFormat="1" ht="14.25" customHeight="1">
      <c r="A133" s="260">
        <v>1</v>
      </c>
      <c r="B133" s="261"/>
      <c r="C133" s="261"/>
      <c r="D133" s="261"/>
      <c r="E133" s="261"/>
      <c r="F133" s="261"/>
      <c r="G133" s="261"/>
      <c r="H133" s="261"/>
      <c r="I133" s="261"/>
      <c r="J133" s="261"/>
      <c r="K133" s="261"/>
      <c r="L133" s="261"/>
      <c r="M133" s="261"/>
      <c r="N133" s="261"/>
      <c r="O133" s="261"/>
      <c r="P133" s="261"/>
      <c r="Q133" s="261"/>
      <c r="R133" s="261"/>
      <c r="S133" s="261"/>
      <c r="T133" s="261"/>
      <c r="U133" s="261"/>
      <c r="V133" s="261"/>
      <c r="W133" s="260">
        <v>2</v>
      </c>
      <c r="X133" s="261"/>
      <c r="Y133" s="261"/>
      <c r="Z133" s="261"/>
      <c r="AA133" s="261"/>
      <c r="AB133" s="261"/>
      <c r="AC133" s="261"/>
      <c r="AD133" s="261"/>
      <c r="AE133" s="261"/>
      <c r="AF133" s="262"/>
      <c r="AG133" s="260">
        <v>3</v>
      </c>
      <c r="AH133" s="261"/>
      <c r="AI133" s="261"/>
      <c r="AJ133" s="261"/>
      <c r="AK133" s="261"/>
      <c r="AL133" s="261"/>
      <c r="AM133" s="261"/>
      <c r="AN133" s="261"/>
      <c r="AO133" s="261"/>
      <c r="AP133" s="262"/>
      <c r="AQ133" s="260">
        <v>4</v>
      </c>
      <c r="AR133" s="261"/>
      <c r="AS133" s="261"/>
      <c r="AT133" s="261"/>
      <c r="AU133" s="261"/>
      <c r="AV133" s="261"/>
      <c r="AW133" s="261"/>
      <c r="AX133" s="261"/>
      <c r="AY133" s="261"/>
      <c r="AZ133" s="262"/>
    </row>
    <row r="134" spans="1:52" s="33" customFormat="1" ht="14.25" customHeight="1">
      <c r="A134" s="365" t="s">
        <v>217</v>
      </c>
      <c r="B134" s="366"/>
      <c r="C134" s="366"/>
      <c r="D134" s="366"/>
      <c r="E134" s="366"/>
      <c r="F134" s="366"/>
      <c r="G134" s="366"/>
      <c r="H134" s="366"/>
      <c r="I134" s="366"/>
      <c r="J134" s="366"/>
      <c r="K134" s="366"/>
      <c r="L134" s="366"/>
      <c r="M134" s="366"/>
      <c r="N134" s="366"/>
      <c r="O134" s="366"/>
      <c r="P134" s="366"/>
      <c r="Q134" s="366"/>
      <c r="R134" s="366"/>
      <c r="S134" s="366"/>
      <c r="T134" s="366"/>
      <c r="U134" s="366"/>
      <c r="V134" s="367"/>
      <c r="W134" s="371"/>
      <c r="X134" s="372"/>
      <c r="Y134" s="372"/>
      <c r="Z134" s="372"/>
      <c r="AA134" s="372"/>
      <c r="AB134" s="372"/>
      <c r="AC134" s="372"/>
      <c r="AD134" s="372"/>
      <c r="AE134" s="372"/>
      <c r="AF134" s="373"/>
      <c r="AG134" s="371"/>
      <c r="AH134" s="372"/>
      <c r="AI134" s="372"/>
      <c r="AJ134" s="372"/>
      <c r="AK134" s="372"/>
      <c r="AL134" s="372"/>
      <c r="AM134" s="372"/>
      <c r="AN134" s="372"/>
      <c r="AO134" s="372"/>
      <c r="AP134" s="373"/>
      <c r="AQ134" s="371"/>
      <c r="AR134" s="372"/>
      <c r="AS134" s="372"/>
      <c r="AT134" s="372"/>
      <c r="AU134" s="372"/>
      <c r="AV134" s="372"/>
      <c r="AW134" s="372"/>
      <c r="AX134" s="372"/>
      <c r="AY134" s="372"/>
      <c r="AZ134" s="373"/>
    </row>
    <row r="135" spans="1:52" s="33" customFormat="1" ht="39.75" customHeight="1">
      <c r="A135" s="368"/>
      <c r="B135" s="369"/>
      <c r="C135" s="369"/>
      <c r="D135" s="369"/>
      <c r="E135" s="369"/>
      <c r="F135" s="369"/>
      <c r="G135" s="369"/>
      <c r="H135" s="369"/>
      <c r="I135" s="369"/>
      <c r="J135" s="369"/>
      <c r="K135" s="369"/>
      <c r="L135" s="369"/>
      <c r="M135" s="369"/>
      <c r="N135" s="369"/>
      <c r="O135" s="369"/>
      <c r="P135" s="369"/>
      <c r="Q135" s="369"/>
      <c r="R135" s="369"/>
      <c r="S135" s="369"/>
      <c r="T135" s="369"/>
      <c r="U135" s="369"/>
      <c r="V135" s="370"/>
      <c r="W135" s="374"/>
      <c r="X135" s="375"/>
      <c r="Y135" s="375"/>
      <c r="Z135" s="375"/>
      <c r="AA135" s="375"/>
      <c r="AB135" s="375"/>
      <c r="AC135" s="375"/>
      <c r="AD135" s="375"/>
      <c r="AE135" s="375"/>
      <c r="AF135" s="376"/>
      <c r="AG135" s="374"/>
      <c r="AH135" s="375"/>
      <c r="AI135" s="375"/>
      <c r="AJ135" s="375"/>
      <c r="AK135" s="375"/>
      <c r="AL135" s="375"/>
      <c r="AM135" s="375"/>
      <c r="AN135" s="375"/>
      <c r="AO135" s="375"/>
      <c r="AP135" s="376"/>
      <c r="AQ135" s="374"/>
      <c r="AR135" s="375"/>
      <c r="AS135" s="375"/>
      <c r="AT135" s="375"/>
      <c r="AU135" s="375"/>
      <c r="AV135" s="375"/>
      <c r="AW135" s="375"/>
      <c r="AX135" s="375"/>
      <c r="AY135" s="375"/>
      <c r="AZ135" s="376"/>
    </row>
    <row r="136" spans="1:52" s="33" customFormat="1" ht="12.75" customHeight="1">
      <c r="A136" s="264" t="s">
        <v>216</v>
      </c>
      <c r="B136" s="265"/>
      <c r="C136" s="265"/>
      <c r="D136" s="265"/>
      <c r="E136" s="265"/>
      <c r="F136" s="265"/>
      <c r="G136" s="265"/>
      <c r="H136" s="265"/>
      <c r="I136" s="265"/>
      <c r="J136" s="265"/>
      <c r="K136" s="265"/>
      <c r="L136" s="265"/>
      <c r="M136" s="265"/>
      <c r="N136" s="265"/>
      <c r="O136" s="265"/>
      <c r="P136" s="265"/>
      <c r="Q136" s="265"/>
      <c r="R136" s="265"/>
      <c r="S136" s="265"/>
      <c r="T136" s="265"/>
      <c r="U136" s="265"/>
      <c r="V136" s="266"/>
      <c r="W136" s="270"/>
      <c r="X136" s="271"/>
      <c r="Y136" s="271"/>
      <c r="Z136" s="271"/>
      <c r="AA136" s="271"/>
      <c r="AB136" s="271"/>
      <c r="AC136" s="271"/>
      <c r="AD136" s="271"/>
      <c r="AE136" s="271"/>
      <c r="AF136" s="272"/>
      <c r="AG136" s="270"/>
      <c r="AH136" s="271"/>
      <c r="AI136" s="271"/>
      <c r="AJ136" s="271"/>
      <c r="AK136" s="271"/>
      <c r="AL136" s="271"/>
      <c r="AM136" s="271"/>
      <c r="AN136" s="271"/>
      <c r="AO136" s="271"/>
      <c r="AP136" s="272"/>
      <c r="AQ136" s="270"/>
      <c r="AR136" s="271"/>
      <c r="AS136" s="271"/>
      <c r="AT136" s="271"/>
      <c r="AU136" s="271"/>
      <c r="AV136" s="271"/>
      <c r="AW136" s="271"/>
      <c r="AX136" s="271"/>
      <c r="AY136" s="271"/>
      <c r="AZ136" s="272"/>
    </row>
    <row r="137" spans="1:52" s="33" customFormat="1" ht="12.75" customHeight="1">
      <c r="A137" s="264" t="s">
        <v>215</v>
      </c>
      <c r="B137" s="265"/>
      <c r="C137" s="265"/>
      <c r="D137" s="265"/>
      <c r="E137" s="265"/>
      <c r="F137" s="265"/>
      <c r="G137" s="265"/>
      <c r="H137" s="265"/>
      <c r="I137" s="265"/>
      <c r="J137" s="265"/>
      <c r="K137" s="265"/>
      <c r="L137" s="265"/>
      <c r="M137" s="265"/>
      <c r="N137" s="265"/>
      <c r="O137" s="265"/>
      <c r="P137" s="265"/>
      <c r="Q137" s="265"/>
      <c r="R137" s="265"/>
      <c r="S137" s="265"/>
      <c r="T137" s="265"/>
      <c r="U137" s="265"/>
      <c r="V137" s="266"/>
      <c r="W137" s="270"/>
      <c r="X137" s="271"/>
      <c r="Y137" s="271"/>
      <c r="Z137" s="271"/>
      <c r="AA137" s="271"/>
      <c r="AB137" s="271"/>
      <c r="AC137" s="271"/>
      <c r="AD137" s="271"/>
      <c r="AE137" s="271"/>
      <c r="AF137" s="272"/>
      <c r="AG137" s="270"/>
      <c r="AH137" s="271"/>
      <c r="AI137" s="271"/>
      <c r="AJ137" s="271"/>
      <c r="AK137" s="271"/>
      <c r="AL137" s="271"/>
      <c r="AM137" s="271"/>
      <c r="AN137" s="271"/>
      <c r="AO137" s="271"/>
      <c r="AP137" s="272"/>
      <c r="AQ137" s="270"/>
      <c r="AR137" s="271"/>
      <c r="AS137" s="271"/>
      <c r="AT137" s="271"/>
      <c r="AU137" s="271"/>
      <c r="AV137" s="271"/>
      <c r="AW137" s="271"/>
      <c r="AX137" s="271"/>
      <c r="AY137" s="271"/>
      <c r="AZ137" s="272"/>
    </row>
    <row r="138" spans="1:52" s="33" customFormat="1" ht="12.75" customHeight="1">
      <c r="A138" s="264"/>
      <c r="B138" s="265"/>
      <c r="C138" s="265"/>
      <c r="D138" s="265"/>
      <c r="E138" s="265"/>
      <c r="F138" s="265"/>
      <c r="G138" s="265"/>
      <c r="H138" s="265"/>
      <c r="I138" s="265"/>
      <c r="J138" s="265"/>
      <c r="K138" s="265"/>
      <c r="L138" s="265"/>
      <c r="M138" s="265"/>
      <c r="N138" s="265"/>
      <c r="O138" s="265"/>
      <c r="P138" s="265"/>
      <c r="Q138" s="265"/>
      <c r="R138" s="265"/>
      <c r="S138" s="265"/>
      <c r="T138" s="265"/>
      <c r="U138" s="265"/>
      <c r="V138" s="266"/>
      <c r="W138" s="270"/>
      <c r="X138" s="271"/>
      <c r="Y138" s="271"/>
      <c r="Z138" s="271"/>
      <c r="AA138" s="271"/>
      <c r="AB138" s="271"/>
      <c r="AC138" s="271"/>
      <c r="AD138" s="271"/>
      <c r="AE138" s="271"/>
      <c r="AF138" s="272"/>
      <c r="AG138" s="270"/>
      <c r="AH138" s="271"/>
      <c r="AI138" s="271"/>
      <c r="AJ138" s="271"/>
      <c r="AK138" s="271"/>
      <c r="AL138" s="271"/>
      <c r="AM138" s="271"/>
      <c r="AN138" s="271"/>
      <c r="AO138" s="271"/>
      <c r="AP138" s="272"/>
      <c r="AQ138" s="270"/>
      <c r="AR138" s="271"/>
      <c r="AS138" s="271"/>
      <c r="AT138" s="271"/>
      <c r="AU138" s="271"/>
      <c r="AV138" s="271"/>
      <c r="AW138" s="271"/>
      <c r="AX138" s="271"/>
      <c r="AY138" s="271"/>
      <c r="AZ138" s="272"/>
    </row>
    <row r="139" spans="1:52" s="33" customFormat="1" ht="12.75" customHeight="1">
      <c r="A139" s="264" t="s">
        <v>214</v>
      </c>
      <c r="B139" s="265"/>
      <c r="C139" s="265"/>
      <c r="D139" s="265"/>
      <c r="E139" s="265"/>
      <c r="F139" s="265"/>
      <c r="G139" s="265"/>
      <c r="H139" s="265"/>
      <c r="I139" s="265"/>
      <c r="J139" s="265"/>
      <c r="K139" s="265"/>
      <c r="L139" s="265"/>
      <c r="M139" s="265"/>
      <c r="N139" s="265"/>
      <c r="O139" s="265"/>
      <c r="P139" s="265"/>
      <c r="Q139" s="265"/>
      <c r="R139" s="265"/>
      <c r="S139" s="265"/>
      <c r="T139" s="265"/>
      <c r="U139" s="265"/>
      <c r="V139" s="266"/>
      <c r="W139" s="270">
        <v>1</v>
      </c>
      <c r="X139" s="271"/>
      <c r="Y139" s="271"/>
      <c r="Z139" s="271"/>
      <c r="AA139" s="271"/>
      <c r="AB139" s="271"/>
      <c r="AC139" s="271"/>
      <c r="AD139" s="271"/>
      <c r="AE139" s="271"/>
      <c r="AF139" s="272"/>
      <c r="AG139" s="270">
        <v>3000</v>
      </c>
      <c r="AH139" s="271"/>
      <c r="AI139" s="271"/>
      <c r="AJ139" s="271"/>
      <c r="AK139" s="271"/>
      <c r="AL139" s="271"/>
      <c r="AM139" s="271"/>
      <c r="AN139" s="271"/>
      <c r="AO139" s="271"/>
      <c r="AP139" s="272"/>
      <c r="AQ139" s="270">
        <f aca="true" t="shared" si="0" ref="AQ139:AQ144">W139*AG139</f>
        <v>3000</v>
      </c>
      <c r="AR139" s="271"/>
      <c r="AS139" s="271"/>
      <c r="AT139" s="271"/>
      <c r="AU139" s="271"/>
      <c r="AV139" s="271"/>
      <c r="AW139" s="271"/>
      <c r="AX139" s="271"/>
      <c r="AY139" s="271"/>
      <c r="AZ139" s="272"/>
    </row>
    <row r="140" spans="1:52" s="33" customFormat="1" ht="12.75" customHeight="1">
      <c r="A140" s="264" t="s">
        <v>213</v>
      </c>
      <c r="B140" s="265"/>
      <c r="C140" s="265"/>
      <c r="D140" s="265"/>
      <c r="E140" s="265"/>
      <c r="F140" s="265"/>
      <c r="G140" s="265"/>
      <c r="H140" s="265"/>
      <c r="I140" s="265"/>
      <c r="J140" s="265"/>
      <c r="K140" s="265"/>
      <c r="L140" s="265"/>
      <c r="M140" s="265"/>
      <c r="N140" s="265"/>
      <c r="O140" s="265"/>
      <c r="P140" s="265"/>
      <c r="Q140" s="265"/>
      <c r="R140" s="265"/>
      <c r="S140" s="265"/>
      <c r="T140" s="265"/>
      <c r="U140" s="265"/>
      <c r="V140" s="266"/>
      <c r="W140" s="270">
        <v>1</v>
      </c>
      <c r="X140" s="271"/>
      <c r="Y140" s="271"/>
      <c r="Z140" s="271"/>
      <c r="AA140" s="271"/>
      <c r="AB140" s="271"/>
      <c r="AC140" s="271"/>
      <c r="AD140" s="271"/>
      <c r="AE140" s="271"/>
      <c r="AF140" s="272"/>
      <c r="AG140" s="270">
        <v>1500</v>
      </c>
      <c r="AH140" s="271"/>
      <c r="AI140" s="271"/>
      <c r="AJ140" s="271"/>
      <c r="AK140" s="271"/>
      <c r="AL140" s="271"/>
      <c r="AM140" s="271"/>
      <c r="AN140" s="271"/>
      <c r="AO140" s="271"/>
      <c r="AP140" s="272"/>
      <c r="AQ140" s="270">
        <f t="shared" si="0"/>
        <v>1500</v>
      </c>
      <c r="AR140" s="271"/>
      <c r="AS140" s="271"/>
      <c r="AT140" s="271"/>
      <c r="AU140" s="271"/>
      <c r="AV140" s="271"/>
      <c r="AW140" s="271"/>
      <c r="AX140" s="271"/>
      <c r="AY140" s="271"/>
      <c r="AZ140" s="272"/>
    </row>
    <row r="141" spans="1:52" s="33" customFormat="1" ht="0.75" customHeight="1">
      <c r="A141" s="264" t="s">
        <v>292</v>
      </c>
      <c r="B141" s="265"/>
      <c r="C141" s="265"/>
      <c r="D141" s="265"/>
      <c r="E141" s="265"/>
      <c r="F141" s="265"/>
      <c r="G141" s="265"/>
      <c r="H141" s="265"/>
      <c r="I141" s="265"/>
      <c r="J141" s="265"/>
      <c r="K141" s="265"/>
      <c r="L141" s="265"/>
      <c r="M141" s="265"/>
      <c r="N141" s="265"/>
      <c r="O141" s="265"/>
      <c r="P141" s="265"/>
      <c r="Q141" s="265"/>
      <c r="R141" s="265"/>
      <c r="S141" s="265"/>
      <c r="T141" s="265"/>
      <c r="U141" s="265"/>
      <c r="V141" s="266"/>
      <c r="W141" s="270"/>
      <c r="X141" s="271"/>
      <c r="Y141" s="271"/>
      <c r="Z141" s="271"/>
      <c r="AA141" s="271"/>
      <c r="AB141" s="271"/>
      <c r="AC141" s="271"/>
      <c r="AD141" s="271"/>
      <c r="AE141" s="271"/>
      <c r="AF141" s="272"/>
      <c r="AG141" s="270">
        <v>550</v>
      </c>
      <c r="AH141" s="271"/>
      <c r="AI141" s="271"/>
      <c r="AJ141" s="271"/>
      <c r="AK141" s="271"/>
      <c r="AL141" s="271"/>
      <c r="AM141" s="271"/>
      <c r="AN141" s="271"/>
      <c r="AO141" s="271"/>
      <c r="AP141" s="272"/>
      <c r="AQ141" s="270">
        <f t="shared" si="0"/>
        <v>0</v>
      </c>
      <c r="AR141" s="271"/>
      <c r="AS141" s="271"/>
      <c r="AT141" s="271"/>
      <c r="AU141" s="271"/>
      <c r="AV141" s="271"/>
      <c r="AW141" s="271"/>
      <c r="AX141" s="271"/>
      <c r="AY141" s="271"/>
      <c r="AZ141" s="272"/>
    </row>
    <row r="142" spans="1:52" s="33" customFormat="1" ht="12.75" customHeight="1">
      <c r="A142" s="264" t="s">
        <v>293</v>
      </c>
      <c r="B142" s="265"/>
      <c r="C142" s="265"/>
      <c r="D142" s="265"/>
      <c r="E142" s="265"/>
      <c r="F142" s="265"/>
      <c r="G142" s="265"/>
      <c r="H142" s="265"/>
      <c r="I142" s="265"/>
      <c r="J142" s="265"/>
      <c r="K142" s="265"/>
      <c r="L142" s="265"/>
      <c r="M142" s="265"/>
      <c r="N142" s="265"/>
      <c r="O142" s="265"/>
      <c r="P142" s="265"/>
      <c r="Q142" s="265"/>
      <c r="R142" s="265"/>
      <c r="S142" s="265"/>
      <c r="T142" s="265"/>
      <c r="U142" s="265"/>
      <c r="V142" s="266"/>
      <c r="W142" s="270">
        <v>5</v>
      </c>
      <c r="X142" s="271"/>
      <c r="Y142" s="271"/>
      <c r="Z142" s="271"/>
      <c r="AA142" s="271"/>
      <c r="AB142" s="271"/>
      <c r="AC142" s="271"/>
      <c r="AD142" s="271"/>
      <c r="AE142" s="271"/>
      <c r="AF142" s="272"/>
      <c r="AG142" s="270">
        <v>200</v>
      </c>
      <c r="AH142" s="271"/>
      <c r="AI142" s="271"/>
      <c r="AJ142" s="271"/>
      <c r="AK142" s="271"/>
      <c r="AL142" s="271"/>
      <c r="AM142" s="271"/>
      <c r="AN142" s="271"/>
      <c r="AO142" s="271"/>
      <c r="AP142" s="272"/>
      <c r="AQ142" s="270">
        <f t="shared" si="0"/>
        <v>1000</v>
      </c>
      <c r="AR142" s="271"/>
      <c r="AS142" s="271"/>
      <c r="AT142" s="271"/>
      <c r="AU142" s="271"/>
      <c r="AV142" s="271"/>
      <c r="AW142" s="271"/>
      <c r="AX142" s="271"/>
      <c r="AY142" s="271"/>
      <c r="AZ142" s="272"/>
    </row>
    <row r="143" spans="1:52" s="33" customFormat="1" ht="12.75" customHeight="1">
      <c r="A143" s="264" t="s">
        <v>309</v>
      </c>
      <c r="B143" s="265"/>
      <c r="C143" s="265"/>
      <c r="D143" s="265"/>
      <c r="E143" s="265"/>
      <c r="F143" s="265"/>
      <c r="G143" s="265"/>
      <c r="H143" s="265"/>
      <c r="I143" s="265"/>
      <c r="J143" s="265"/>
      <c r="K143" s="265"/>
      <c r="L143" s="265"/>
      <c r="M143" s="265"/>
      <c r="N143" s="265"/>
      <c r="O143" s="265"/>
      <c r="P143" s="265"/>
      <c r="Q143" s="265"/>
      <c r="R143" s="265"/>
      <c r="S143" s="265"/>
      <c r="T143" s="265"/>
      <c r="U143" s="265"/>
      <c r="V143" s="266"/>
      <c r="W143" s="270">
        <v>2</v>
      </c>
      <c r="X143" s="271"/>
      <c r="Y143" s="271"/>
      <c r="Z143" s="271"/>
      <c r="AA143" s="271"/>
      <c r="AB143" s="271"/>
      <c r="AC143" s="271"/>
      <c r="AD143" s="271"/>
      <c r="AE143" s="271"/>
      <c r="AF143" s="272"/>
      <c r="AG143" s="270">
        <v>1100</v>
      </c>
      <c r="AH143" s="271"/>
      <c r="AI143" s="271"/>
      <c r="AJ143" s="271"/>
      <c r="AK143" s="271"/>
      <c r="AL143" s="271"/>
      <c r="AM143" s="271"/>
      <c r="AN143" s="271"/>
      <c r="AO143" s="271"/>
      <c r="AP143" s="272"/>
      <c r="AQ143" s="270">
        <f t="shared" si="0"/>
        <v>2200</v>
      </c>
      <c r="AR143" s="271"/>
      <c r="AS143" s="271"/>
      <c r="AT143" s="271"/>
      <c r="AU143" s="271"/>
      <c r="AV143" s="271"/>
      <c r="AW143" s="271"/>
      <c r="AX143" s="271"/>
      <c r="AY143" s="271"/>
      <c r="AZ143" s="272"/>
    </row>
    <row r="144" spans="1:52" s="33" customFormat="1" ht="12.75" customHeight="1">
      <c r="A144" s="264" t="s">
        <v>310</v>
      </c>
      <c r="B144" s="265"/>
      <c r="C144" s="265"/>
      <c r="D144" s="265"/>
      <c r="E144" s="265"/>
      <c r="F144" s="265"/>
      <c r="G144" s="265"/>
      <c r="H144" s="265"/>
      <c r="I144" s="265"/>
      <c r="J144" s="265"/>
      <c r="K144" s="265"/>
      <c r="L144" s="265"/>
      <c r="M144" s="265"/>
      <c r="N144" s="265"/>
      <c r="O144" s="265"/>
      <c r="P144" s="265"/>
      <c r="Q144" s="265"/>
      <c r="R144" s="265"/>
      <c r="S144" s="265"/>
      <c r="T144" s="265"/>
      <c r="U144" s="265"/>
      <c r="V144" s="266"/>
      <c r="W144" s="270">
        <v>1</v>
      </c>
      <c r="X144" s="271"/>
      <c r="Y144" s="271"/>
      <c r="Z144" s="271"/>
      <c r="AA144" s="271"/>
      <c r="AB144" s="271"/>
      <c r="AC144" s="271"/>
      <c r="AD144" s="271"/>
      <c r="AE144" s="271"/>
      <c r="AF144" s="272"/>
      <c r="AG144" s="270">
        <v>4435</v>
      </c>
      <c r="AH144" s="271"/>
      <c r="AI144" s="271"/>
      <c r="AJ144" s="271"/>
      <c r="AK144" s="271"/>
      <c r="AL144" s="271"/>
      <c r="AM144" s="271"/>
      <c r="AN144" s="271"/>
      <c r="AO144" s="271"/>
      <c r="AP144" s="272"/>
      <c r="AQ144" s="270">
        <f t="shared" si="0"/>
        <v>4435</v>
      </c>
      <c r="AR144" s="271"/>
      <c r="AS144" s="271"/>
      <c r="AT144" s="271"/>
      <c r="AU144" s="271"/>
      <c r="AV144" s="271"/>
      <c r="AW144" s="271"/>
      <c r="AX144" s="271"/>
      <c r="AY144" s="271"/>
      <c r="AZ144" s="272"/>
    </row>
    <row r="145" spans="1:52" s="33" customFormat="1" ht="12.75" customHeight="1">
      <c r="A145" s="264"/>
      <c r="B145" s="265"/>
      <c r="C145" s="265"/>
      <c r="D145" s="265"/>
      <c r="E145" s="265"/>
      <c r="F145" s="265"/>
      <c r="G145" s="265"/>
      <c r="H145" s="265"/>
      <c r="I145" s="265"/>
      <c r="J145" s="265"/>
      <c r="K145" s="265"/>
      <c r="L145" s="265"/>
      <c r="M145" s="265"/>
      <c r="N145" s="265"/>
      <c r="O145" s="265"/>
      <c r="P145" s="265"/>
      <c r="Q145" s="265"/>
      <c r="R145" s="265"/>
      <c r="S145" s="265"/>
      <c r="T145" s="265"/>
      <c r="U145" s="265"/>
      <c r="V145" s="266"/>
      <c r="W145" s="270"/>
      <c r="X145" s="271"/>
      <c r="Y145" s="271"/>
      <c r="Z145" s="271"/>
      <c r="AA145" s="271"/>
      <c r="AB145" s="271"/>
      <c r="AC145" s="271"/>
      <c r="AD145" s="271"/>
      <c r="AE145" s="271"/>
      <c r="AF145" s="272"/>
      <c r="AG145" s="270"/>
      <c r="AH145" s="271"/>
      <c r="AI145" s="271"/>
      <c r="AJ145" s="271"/>
      <c r="AK145" s="271"/>
      <c r="AL145" s="271"/>
      <c r="AM145" s="271"/>
      <c r="AN145" s="271"/>
      <c r="AO145" s="271"/>
      <c r="AP145" s="272"/>
      <c r="AQ145" s="270"/>
      <c r="AR145" s="271"/>
      <c r="AS145" s="271"/>
      <c r="AT145" s="271"/>
      <c r="AU145" s="271"/>
      <c r="AV145" s="271"/>
      <c r="AW145" s="271"/>
      <c r="AX145" s="271"/>
      <c r="AY145" s="271"/>
      <c r="AZ145" s="272"/>
    </row>
    <row r="146" spans="1:52" s="37" customFormat="1" ht="13.5" customHeight="1">
      <c r="A146" s="34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  <c r="AI146" s="61"/>
      <c r="AJ146" s="61"/>
      <c r="AK146" s="61"/>
      <c r="AM146" s="61"/>
      <c r="AN146" s="61"/>
      <c r="AO146" s="36" t="s">
        <v>173</v>
      </c>
      <c r="AP146" s="62"/>
      <c r="AQ146" s="322">
        <f>SUM(AQ136:AZ145)</f>
        <v>12135</v>
      </c>
      <c r="AR146" s="323"/>
      <c r="AS146" s="323"/>
      <c r="AT146" s="323"/>
      <c r="AU146" s="323"/>
      <c r="AV146" s="323"/>
      <c r="AW146" s="323"/>
      <c r="AX146" s="323"/>
      <c r="AY146" s="323"/>
      <c r="AZ146" s="324"/>
    </row>
    <row r="147" s="31" customFormat="1" ht="12.75"/>
    <row r="148" spans="1:52" s="31" customFormat="1" ht="24.75" customHeight="1">
      <c r="A148" s="305" t="s">
        <v>212</v>
      </c>
      <c r="B148" s="305"/>
      <c r="C148" s="305"/>
      <c r="D148" s="305"/>
      <c r="E148" s="305"/>
      <c r="F148" s="305"/>
      <c r="G148" s="305"/>
      <c r="H148" s="305"/>
      <c r="I148" s="305"/>
      <c r="J148" s="305"/>
      <c r="K148" s="305"/>
      <c r="L148" s="305"/>
      <c r="M148" s="305"/>
      <c r="N148" s="305"/>
      <c r="O148" s="305"/>
      <c r="P148" s="305"/>
      <c r="Q148" s="305"/>
      <c r="R148" s="305"/>
      <c r="S148" s="305"/>
      <c r="T148" s="305"/>
      <c r="U148" s="305"/>
      <c r="V148" s="305"/>
      <c r="W148" s="305"/>
      <c r="X148" s="305"/>
      <c r="Y148" s="305"/>
      <c r="Z148" s="305"/>
      <c r="AA148" s="305"/>
      <c r="AB148" s="305"/>
      <c r="AC148" s="305"/>
      <c r="AD148" s="305"/>
      <c r="AE148" s="305"/>
      <c r="AF148" s="305"/>
      <c r="AG148" s="305"/>
      <c r="AH148" s="305"/>
      <c r="AI148" s="305"/>
      <c r="AJ148" s="305"/>
      <c r="AK148" s="305"/>
      <c r="AL148" s="305"/>
      <c r="AM148" s="305"/>
      <c r="AN148" s="305"/>
      <c r="AO148" s="305"/>
      <c r="AP148" s="305"/>
      <c r="AQ148" s="305"/>
      <c r="AR148" s="305"/>
      <c r="AS148" s="305"/>
      <c r="AT148" s="305"/>
      <c r="AU148" s="305"/>
      <c r="AV148" s="305"/>
      <c r="AW148" s="305"/>
      <c r="AX148" s="305"/>
      <c r="AY148" s="305"/>
      <c r="AZ148" s="305"/>
    </row>
    <row r="149" s="31" customFormat="1" ht="4.5" customHeight="1"/>
    <row r="150" spans="1:52" s="33" customFormat="1" ht="40.5" customHeight="1">
      <c r="A150" s="257" t="s">
        <v>166</v>
      </c>
      <c r="B150" s="258"/>
      <c r="C150" s="258"/>
      <c r="D150" s="258"/>
      <c r="E150" s="258"/>
      <c r="F150" s="258"/>
      <c r="G150" s="258"/>
      <c r="H150" s="258"/>
      <c r="I150" s="258"/>
      <c r="J150" s="258"/>
      <c r="K150" s="258"/>
      <c r="L150" s="258"/>
      <c r="M150" s="258"/>
      <c r="N150" s="258"/>
      <c r="O150" s="258"/>
      <c r="P150" s="258"/>
      <c r="Q150" s="259"/>
      <c r="R150" s="257" t="s">
        <v>211</v>
      </c>
      <c r="S150" s="258"/>
      <c r="T150" s="258"/>
      <c r="U150" s="258"/>
      <c r="V150" s="258"/>
      <c r="W150" s="258"/>
      <c r="X150" s="258"/>
      <c r="Y150" s="258"/>
      <c r="Z150" s="259"/>
      <c r="AA150" s="257" t="s">
        <v>210</v>
      </c>
      <c r="AB150" s="258"/>
      <c r="AC150" s="258"/>
      <c r="AD150" s="258"/>
      <c r="AE150" s="258"/>
      <c r="AF150" s="258"/>
      <c r="AG150" s="258"/>
      <c r="AH150" s="258"/>
      <c r="AI150" s="259"/>
      <c r="AJ150" s="257" t="s">
        <v>209</v>
      </c>
      <c r="AK150" s="258"/>
      <c r="AL150" s="258"/>
      <c r="AM150" s="258"/>
      <c r="AN150" s="258"/>
      <c r="AO150" s="258"/>
      <c r="AP150" s="259"/>
      <c r="AQ150" s="335" t="s">
        <v>287</v>
      </c>
      <c r="AR150" s="335"/>
      <c r="AS150" s="335"/>
      <c r="AT150" s="335"/>
      <c r="AU150" s="335"/>
      <c r="AV150" s="335"/>
      <c r="AW150" s="335"/>
      <c r="AX150" s="335"/>
      <c r="AY150" s="335"/>
      <c r="AZ150" s="335"/>
    </row>
    <row r="151" spans="1:52" s="33" customFormat="1" ht="12.75">
      <c r="A151" s="347">
        <v>1</v>
      </c>
      <c r="B151" s="348"/>
      <c r="C151" s="348"/>
      <c r="D151" s="348"/>
      <c r="E151" s="348"/>
      <c r="F151" s="348"/>
      <c r="G151" s="348"/>
      <c r="H151" s="348"/>
      <c r="I151" s="348"/>
      <c r="J151" s="348"/>
      <c r="K151" s="348"/>
      <c r="L151" s="348"/>
      <c r="M151" s="348"/>
      <c r="N151" s="348"/>
      <c r="O151" s="348"/>
      <c r="P151" s="348"/>
      <c r="Q151" s="349"/>
      <c r="R151" s="347">
        <v>2</v>
      </c>
      <c r="S151" s="348"/>
      <c r="T151" s="348"/>
      <c r="U151" s="348"/>
      <c r="V151" s="348"/>
      <c r="W151" s="348"/>
      <c r="X151" s="348"/>
      <c r="Y151" s="348"/>
      <c r="Z151" s="349"/>
      <c r="AA151" s="347">
        <v>3</v>
      </c>
      <c r="AB151" s="348"/>
      <c r="AC151" s="348"/>
      <c r="AD151" s="348"/>
      <c r="AE151" s="348"/>
      <c r="AF151" s="348"/>
      <c r="AG151" s="348"/>
      <c r="AH151" s="348"/>
      <c r="AI151" s="349"/>
      <c r="AJ151" s="347">
        <v>4</v>
      </c>
      <c r="AK151" s="348"/>
      <c r="AL151" s="348"/>
      <c r="AM151" s="348"/>
      <c r="AN151" s="348"/>
      <c r="AO151" s="348"/>
      <c r="AP151" s="349"/>
      <c r="AQ151" s="377">
        <v>5</v>
      </c>
      <c r="AR151" s="377"/>
      <c r="AS151" s="377"/>
      <c r="AT151" s="377"/>
      <c r="AU151" s="377"/>
      <c r="AV151" s="377"/>
      <c r="AW151" s="377"/>
      <c r="AX151" s="377"/>
      <c r="AY151" s="377"/>
      <c r="AZ151" s="377"/>
    </row>
    <row r="152" spans="1:52" s="33" customFormat="1" ht="12.75">
      <c r="A152" s="330" t="s">
        <v>208</v>
      </c>
      <c r="B152" s="331"/>
      <c r="C152" s="331"/>
      <c r="D152" s="331"/>
      <c r="E152" s="331"/>
      <c r="F152" s="331"/>
      <c r="G152" s="331"/>
      <c r="H152" s="331"/>
      <c r="I152" s="331"/>
      <c r="J152" s="331"/>
      <c r="K152" s="331"/>
      <c r="L152" s="331"/>
      <c r="M152" s="331"/>
      <c r="N152" s="331"/>
      <c r="O152" s="331"/>
      <c r="P152" s="331"/>
      <c r="Q152" s="331"/>
      <c r="R152" s="331"/>
      <c r="S152" s="331"/>
      <c r="T152" s="331"/>
      <c r="U152" s="331"/>
      <c r="V152" s="331"/>
      <c r="W152" s="331"/>
      <c r="X152" s="331"/>
      <c r="Y152" s="331"/>
      <c r="Z152" s="331"/>
      <c r="AA152" s="331"/>
      <c r="AB152" s="331"/>
      <c r="AC152" s="331"/>
      <c r="AD152" s="331"/>
      <c r="AE152" s="331"/>
      <c r="AF152" s="331"/>
      <c r="AG152" s="331"/>
      <c r="AH152" s="331"/>
      <c r="AI152" s="331"/>
      <c r="AJ152" s="331"/>
      <c r="AK152" s="331"/>
      <c r="AL152" s="331"/>
      <c r="AM152" s="331"/>
      <c r="AN152" s="331"/>
      <c r="AO152" s="331"/>
      <c r="AP152" s="331"/>
      <c r="AQ152" s="331"/>
      <c r="AR152" s="331"/>
      <c r="AS152" s="331"/>
      <c r="AT152" s="331"/>
      <c r="AU152" s="331"/>
      <c r="AV152" s="331"/>
      <c r="AW152" s="331"/>
      <c r="AX152" s="331"/>
      <c r="AY152" s="331"/>
      <c r="AZ152" s="332"/>
    </row>
    <row r="153" spans="1:52" s="33" customFormat="1" ht="12.75">
      <c r="A153" s="298" t="s">
        <v>207</v>
      </c>
      <c r="B153" s="299"/>
      <c r="C153" s="299"/>
      <c r="D153" s="299"/>
      <c r="E153" s="299"/>
      <c r="F153" s="299"/>
      <c r="G153" s="299"/>
      <c r="H153" s="299"/>
      <c r="I153" s="299"/>
      <c r="J153" s="299"/>
      <c r="K153" s="299"/>
      <c r="L153" s="299"/>
      <c r="M153" s="299"/>
      <c r="N153" s="299"/>
      <c r="O153" s="299"/>
      <c r="P153" s="299"/>
      <c r="Q153" s="300"/>
      <c r="R153" s="257"/>
      <c r="S153" s="258"/>
      <c r="T153" s="258"/>
      <c r="U153" s="258"/>
      <c r="V153" s="258"/>
      <c r="W153" s="258"/>
      <c r="X153" s="258"/>
      <c r="Y153" s="258"/>
      <c r="Z153" s="259"/>
      <c r="AA153" s="260"/>
      <c r="AB153" s="261"/>
      <c r="AC153" s="261"/>
      <c r="AD153" s="261"/>
      <c r="AE153" s="261"/>
      <c r="AF153" s="261"/>
      <c r="AG153" s="261"/>
      <c r="AH153" s="261"/>
      <c r="AI153" s="262"/>
      <c r="AJ153" s="260"/>
      <c r="AK153" s="261"/>
      <c r="AL153" s="261"/>
      <c r="AM153" s="261"/>
      <c r="AN153" s="261"/>
      <c r="AO153" s="261"/>
      <c r="AP153" s="262"/>
      <c r="AQ153" s="330">
        <f>AQ160+AQ159+AQ158+AQ157+AQ156+AQ155+AQ154</f>
        <v>37950</v>
      </c>
      <c r="AR153" s="331"/>
      <c r="AS153" s="331"/>
      <c r="AT153" s="331"/>
      <c r="AU153" s="331"/>
      <c r="AV153" s="331"/>
      <c r="AW153" s="331"/>
      <c r="AX153" s="331"/>
      <c r="AY153" s="331"/>
      <c r="AZ153" s="332"/>
    </row>
    <row r="154" spans="1:52" s="33" customFormat="1" ht="33" customHeight="1">
      <c r="A154" s="254" t="s">
        <v>206</v>
      </c>
      <c r="B154" s="255"/>
      <c r="C154" s="255"/>
      <c r="D154" s="255"/>
      <c r="E154" s="255"/>
      <c r="F154" s="255"/>
      <c r="G154" s="255"/>
      <c r="H154" s="255"/>
      <c r="I154" s="255"/>
      <c r="J154" s="255"/>
      <c r="K154" s="255"/>
      <c r="L154" s="255"/>
      <c r="M154" s="255"/>
      <c r="N154" s="255"/>
      <c r="O154" s="255"/>
      <c r="P154" s="255"/>
      <c r="Q154" s="256"/>
      <c r="R154" s="257" t="s">
        <v>205</v>
      </c>
      <c r="S154" s="258"/>
      <c r="T154" s="258"/>
      <c r="U154" s="258"/>
      <c r="V154" s="258"/>
      <c r="W154" s="258"/>
      <c r="X154" s="258"/>
      <c r="Y154" s="258"/>
      <c r="Z154" s="259"/>
      <c r="AA154" s="260">
        <v>45</v>
      </c>
      <c r="AB154" s="261"/>
      <c r="AC154" s="261"/>
      <c r="AD154" s="261"/>
      <c r="AE154" s="261"/>
      <c r="AF154" s="261"/>
      <c r="AG154" s="261"/>
      <c r="AH154" s="261"/>
      <c r="AI154" s="262"/>
      <c r="AJ154" s="260">
        <v>500</v>
      </c>
      <c r="AK154" s="261"/>
      <c r="AL154" s="261"/>
      <c r="AM154" s="261"/>
      <c r="AN154" s="261"/>
      <c r="AO154" s="261"/>
      <c r="AP154" s="262"/>
      <c r="AQ154" s="297">
        <f aca="true" t="shared" si="1" ref="AQ154:AQ160">AA154*AJ154</f>
        <v>22500</v>
      </c>
      <c r="AR154" s="297"/>
      <c r="AS154" s="297"/>
      <c r="AT154" s="297"/>
      <c r="AU154" s="297"/>
      <c r="AV154" s="297"/>
      <c r="AW154" s="297"/>
      <c r="AX154" s="297"/>
      <c r="AY154" s="297"/>
      <c r="AZ154" s="297"/>
    </row>
    <row r="155" spans="1:52" s="33" customFormat="1" ht="12.75">
      <c r="A155" s="264" t="s">
        <v>204</v>
      </c>
      <c r="B155" s="265"/>
      <c r="C155" s="265"/>
      <c r="D155" s="265"/>
      <c r="E155" s="265"/>
      <c r="F155" s="265"/>
      <c r="G155" s="265"/>
      <c r="H155" s="265"/>
      <c r="I155" s="265"/>
      <c r="J155" s="265"/>
      <c r="K155" s="265"/>
      <c r="L155" s="265"/>
      <c r="M155" s="265"/>
      <c r="N155" s="265"/>
      <c r="O155" s="265"/>
      <c r="P155" s="265"/>
      <c r="Q155" s="266"/>
      <c r="R155" s="257" t="s">
        <v>175</v>
      </c>
      <c r="S155" s="258"/>
      <c r="T155" s="258"/>
      <c r="U155" s="258"/>
      <c r="V155" s="258"/>
      <c r="W155" s="258"/>
      <c r="X155" s="258"/>
      <c r="Y155" s="258"/>
      <c r="Z155" s="259"/>
      <c r="AA155" s="260">
        <v>4</v>
      </c>
      <c r="AB155" s="261"/>
      <c r="AC155" s="261"/>
      <c r="AD155" s="261"/>
      <c r="AE155" s="261"/>
      <c r="AF155" s="261"/>
      <c r="AG155" s="261"/>
      <c r="AH155" s="261"/>
      <c r="AI155" s="262"/>
      <c r="AJ155" s="260">
        <v>180</v>
      </c>
      <c r="AK155" s="261"/>
      <c r="AL155" s="261"/>
      <c r="AM155" s="261"/>
      <c r="AN155" s="261"/>
      <c r="AO155" s="261"/>
      <c r="AP155" s="262"/>
      <c r="AQ155" s="297">
        <f t="shared" si="1"/>
        <v>720</v>
      </c>
      <c r="AR155" s="297"/>
      <c r="AS155" s="297"/>
      <c r="AT155" s="297"/>
      <c r="AU155" s="297"/>
      <c r="AV155" s="297"/>
      <c r="AW155" s="297"/>
      <c r="AX155" s="297"/>
      <c r="AY155" s="297"/>
      <c r="AZ155" s="297"/>
    </row>
    <row r="156" spans="1:52" s="33" customFormat="1" ht="12.75">
      <c r="A156" s="264" t="s">
        <v>203</v>
      </c>
      <c r="B156" s="265"/>
      <c r="C156" s="265"/>
      <c r="D156" s="265"/>
      <c r="E156" s="265"/>
      <c r="F156" s="265"/>
      <c r="G156" s="265"/>
      <c r="H156" s="265"/>
      <c r="I156" s="265"/>
      <c r="J156" s="265"/>
      <c r="K156" s="265"/>
      <c r="L156" s="265"/>
      <c r="M156" s="265"/>
      <c r="N156" s="265"/>
      <c r="O156" s="265"/>
      <c r="P156" s="265"/>
      <c r="Q156" s="266"/>
      <c r="R156" s="257" t="s">
        <v>175</v>
      </c>
      <c r="S156" s="258"/>
      <c r="T156" s="258"/>
      <c r="U156" s="258"/>
      <c r="V156" s="258"/>
      <c r="W156" s="258"/>
      <c r="X156" s="258"/>
      <c r="Y156" s="258"/>
      <c r="Z156" s="259"/>
      <c r="AA156" s="260">
        <v>16</v>
      </c>
      <c r="AB156" s="261"/>
      <c r="AC156" s="261"/>
      <c r="AD156" s="261"/>
      <c r="AE156" s="261"/>
      <c r="AF156" s="261"/>
      <c r="AG156" s="261"/>
      <c r="AH156" s="261"/>
      <c r="AI156" s="262"/>
      <c r="AJ156" s="260">
        <v>130</v>
      </c>
      <c r="AK156" s="261"/>
      <c r="AL156" s="261"/>
      <c r="AM156" s="261"/>
      <c r="AN156" s="261"/>
      <c r="AO156" s="261"/>
      <c r="AP156" s="262"/>
      <c r="AQ156" s="297">
        <f t="shared" si="1"/>
        <v>2080</v>
      </c>
      <c r="AR156" s="297"/>
      <c r="AS156" s="297"/>
      <c r="AT156" s="297"/>
      <c r="AU156" s="297"/>
      <c r="AV156" s="297"/>
      <c r="AW156" s="297"/>
      <c r="AX156" s="297"/>
      <c r="AY156" s="297"/>
      <c r="AZ156" s="297"/>
    </row>
    <row r="157" spans="1:52" s="33" customFormat="1" ht="12.75">
      <c r="A157" s="264" t="s">
        <v>202</v>
      </c>
      <c r="B157" s="265"/>
      <c r="C157" s="265"/>
      <c r="D157" s="265"/>
      <c r="E157" s="265"/>
      <c r="F157" s="265"/>
      <c r="G157" s="265"/>
      <c r="H157" s="265"/>
      <c r="I157" s="265"/>
      <c r="J157" s="265"/>
      <c r="K157" s="265"/>
      <c r="L157" s="265"/>
      <c r="M157" s="265"/>
      <c r="N157" s="265"/>
      <c r="O157" s="265"/>
      <c r="P157" s="265"/>
      <c r="Q157" s="266"/>
      <c r="R157" s="257" t="s">
        <v>200</v>
      </c>
      <c r="S157" s="258"/>
      <c r="T157" s="258"/>
      <c r="U157" s="258"/>
      <c r="V157" s="258"/>
      <c r="W157" s="258"/>
      <c r="X157" s="258"/>
      <c r="Y157" s="258"/>
      <c r="Z157" s="259"/>
      <c r="AA157" s="260">
        <v>40</v>
      </c>
      <c r="AB157" s="261"/>
      <c r="AC157" s="261"/>
      <c r="AD157" s="261"/>
      <c r="AE157" s="261"/>
      <c r="AF157" s="261"/>
      <c r="AG157" s="261"/>
      <c r="AH157" s="261"/>
      <c r="AI157" s="262"/>
      <c r="AJ157" s="260">
        <v>150</v>
      </c>
      <c r="AK157" s="261"/>
      <c r="AL157" s="261"/>
      <c r="AM157" s="261"/>
      <c r="AN157" s="261"/>
      <c r="AO157" s="261"/>
      <c r="AP157" s="262"/>
      <c r="AQ157" s="297">
        <f t="shared" si="1"/>
        <v>6000</v>
      </c>
      <c r="AR157" s="297"/>
      <c r="AS157" s="297"/>
      <c r="AT157" s="297"/>
      <c r="AU157" s="297"/>
      <c r="AV157" s="297"/>
      <c r="AW157" s="297"/>
      <c r="AX157" s="297"/>
      <c r="AY157" s="297"/>
      <c r="AZ157" s="297"/>
    </row>
    <row r="158" spans="1:52" s="33" customFormat="1" ht="12.75">
      <c r="A158" s="264" t="s">
        <v>201</v>
      </c>
      <c r="B158" s="265"/>
      <c r="C158" s="265"/>
      <c r="D158" s="265"/>
      <c r="E158" s="265"/>
      <c r="F158" s="265"/>
      <c r="G158" s="265"/>
      <c r="H158" s="265"/>
      <c r="I158" s="265"/>
      <c r="J158" s="265"/>
      <c r="K158" s="265"/>
      <c r="L158" s="265"/>
      <c r="M158" s="265"/>
      <c r="N158" s="265"/>
      <c r="O158" s="265"/>
      <c r="P158" s="265"/>
      <c r="Q158" s="266"/>
      <c r="R158" s="335" t="s">
        <v>200</v>
      </c>
      <c r="S158" s="335"/>
      <c r="T158" s="335"/>
      <c r="U158" s="335"/>
      <c r="V158" s="335"/>
      <c r="W158" s="335"/>
      <c r="X158" s="335"/>
      <c r="Y158" s="335"/>
      <c r="Z158" s="335"/>
      <c r="AA158" s="297">
        <v>10</v>
      </c>
      <c r="AB158" s="297"/>
      <c r="AC158" s="297"/>
      <c r="AD158" s="297"/>
      <c r="AE158" s="297"/>
      <c r="AF158" s="297"/>
      <c r="AG158" s="297"/>
      <c r="AH158" s="297"/>
      <c r="AI158" s="297"/>
      <c r="AJ158" s="297">
        <v>150</v>
      </c>
      <c r="AK158" s="297"/>
      <c r="AL158" s="297"/>
      <c r="AM158" s="297"/>
      <c r="AN158" s="297"/>
      <c r="AO158" s="297"/>
      <c r="AP158" s="297"/>
      <c r="AQ158" s="297">
        <f t="shared" si="1"/>
        <v>1500</v>
      </c>
      <c r="AR158" s="297"/>
      <c r="AS158" s="297"/>
      <c r="AT158" s="297"/>
      <c r="AU158" s="297"/>
      <c r="AV158" s="297"/>
      <c r="AW158" s="297"/>
      <c r="AX158" s="297"/>
      <c r="AY158" s="297"/>
      <c r="AZ158" s="297"/>
    </row>
    <row r="159" spans="1:52" s="33" customFormat="1" ht="12.75">
      <c r="A159" s="264" t="s">
        <v>199</v>
      </c>
      <c r="B159" s="265"/>
      <c r="C159" s="265"/>
      <c r="D159" s="265"/>
      <c r="E159" s="265"/>
      <c r="F159" s="265"/>
      <c r="G159" s="265"/>
      <c r="H159" s="265"/>
      <c r="I159" s="265"/>
      <c r="J159" s="265"/>
      <c r="K159" s="265"/>
      <c r="L159" s="265"/>
      <c r="M159" s="265"/>
      <c r="N159" s="265"/>
      <c r="O159" s="265"/>
      <c r="P159" s="265"/>
      <c r="Q159" s="266"/>
      <c r="R159" s="335" t="s">
        <v>175</v>
      </c>
      <c r="S159" s="335"/>
      <c r="T159" s="335"/>
      <c r="U159" s="335"/>
      <c r="V159" s="335"/>
      <c r="W159" s="335"/>
      <c r="X159" s="335"/>
      <c r="Y159" s="335"/>
      <c r="Z159" s="335"/>
      <c r="AA159" s="297">
        <v>20</v>
      </c>
      <c r="AB159" s="297"/>
      <c r="AC159" s="297"/>
      <c r="AD159" s="297"/>
      <c r="AE159" s="297"/>
      <c r="AF159" s="297"/>
      <c r="AG159" s="297"/>
      <c r="AH159" s="297"/>
      <c r="AI159" s="297"/>
      <c r="AJ159" s="297">
        <v>180</v>
      </c>
      <c r="AK159" s="297"/>
      <c r="AL159" s="297"/>
      <c r="AM159" s="297"/>
      <c r="AN159" s="297"/>
      <c r="AO159" s="297"/>
      <c r="AP159" s="297"/>
      <c r="AQ159" s="297">
        <f t="shared" si="1"/>
        <v>3600</v>
      </c>
      <c r="AR159" s="297"/>
      <c r="AS159" s="297"/>
      <c r="AT159" s="297"/>
      <c r="AU159" s="297"/>
      <c r="AV159" s="297"/>
      <c r="AW159" s="297"/>
      <c r="AX159" s="297"/>
      <c r="AY159" s="297"/>
      <c r="AZ159" s="297"/>
    </row>
    <row r="160" spans="1:52" s="33" customFormat="1" ht="12.75">
      <c r="A160" s="264" t="s">
        <v>198</v>
      </c>
      <c r="B160" s="265"/>
      <c r="C160" s="265"/>
      <c r="D160" s="265"/>
      <c r="E160" s="265"/>
      <c r="F160" s="265"/>
      <c r="G160" s="265"/>
      <c r="H160" s="265"/>
      <c r="I160" s="265"/>
      <c r="J160" s="265"/>
      <c r="K160" s="265"/>
      <c r="L160" s="265"/>
      <c r="M160" s="265"/>
      <c r="N160" s="265"/>
      <c r="O160" s="265"/>
      <c r="P160" s="265"/>
      <c r="Q160" s="266"/>
      <c r="R160" s="257" t="s">
        <v>175</v>
      </c>
      <c r="S160" s="258"/>
      <c r="T160" s="258"/>
      <c r="U160" s="258"/>
      <c r="V160" s="258"/>
      <c r="W160" s="258"/>
      <c r="X160" s="258"/>
      <c r="Y160" s="258"/>
      <c r="Z160" s="259"/>
      <c r="AA160" s="260">
        <v>10</v>
      </c>
      <c r="AB160" s="261"/>
      <c r="AC160" s="261"/>
      <c r="AD160" s="261"/>
      <c r="AE160" s="261"/>
      <c r="AF160" s="261"/>
      <c r="AG160" s="261"/>
      <c r="AH160" s="261"/>
      <c r="AI160" s="262"/>
      <c r="AJ160" s="260">
        <v>155</v>
      </c>
      <c r="AK160" s="261"/>
      <c r="AL160" s="261"/>
      <c r="AM160" s="261"/>
      <c r="AN160" s="261"/>
      <c r="AO160" s="261"/>
      <c r="AP160" s="262"/>
      <c r="AQ160" s="297">
        <f t="shared" si="1"/>
        <v>1550</v>
      </c>
      <c r="AR160" s="297"/>
      <c r="AS160" s="297"/>
      <c r="AT160" s="297"/>
      <c r="AU160" s="297"/>
      <c r="AV160" s="297"/>
      <c r="AW160" s="297"/>
      <c r="AX160" s="297"/>
      <c r="AY160" s="297"/>
      <c r="AZ160" s="297"/>
    </row>
    <row r="161" spans="1:52" s="33" customFormat="1" ht="12.75">
      <c r="A161" s="298" t="s">
        <v>197</v>
      </c>
      <c r="B161" s="299"/>
      <c r="C161" s="299"/>
      <c r="D161" s="299"/>
      <c r="E161" s="299"/>
      <c r="F161" s="299"/>
      <c r="G161" s="299"/>
      <c r="H161" s="299"/>
      <c r="I161" s="299"/>
      <c r="J161" s="299"/>
      <c r="K161" s="299"/>
      <c r="L161" s="299"/>
      <c r="M161" s="299"/>
      <c r="N161" s="299"/>
      <c r="O161" s="299"/>
      <c r="P161" s="299"/>
      <c r="Q161" s="300"/>
      <c r="R161" s="257"/>
      <c r="S161" s="258"/>
      <c r="T161" s="258"/>
      <c r="U161" s="258"/>
      <c r="V161" s="258"/>
      <c r="W161" s="258"/>
      <c r="X161" s="258"/>
      <c r="Y161" s="258"/>
      <c r="Z161" s="259"/>
      <c r="AA161" s="260"/>
      <c r="AB161" s="261"/>
      <c r="AC161" s="261"/>
      <c r="AD161" s="261"/>
      <c r="AE161" s="261"/>
      <c r="AF161" s="261"/>
      <c r="AG161" s="261"/>
      <c r="AH161" s="261"/>
      <c r="AI161" s="262"/>
      <c r="AJ161" s="260"/>
      <c r="AK161" s="261"/>
      <c r="AL161" s="261"/>
      <c r="AM161" s="261"/>
      <c r="AN161" s="261"/>
      <c r="AO161" s="261"/>
      <c r="AP161" s="262"/>
      <c r="AQ161" s="378">
        <f>AQ162+AQ163+AQ164+AQ165</f>
        <v>3750</v>
      </c>
      <c r="AR161" s="379"/>
      <c r="AS161" s="379"/>
      <c r="AT161" s="379"/>
      <c r="AU161" s="379"/>
      <c r="AV161" s="379"/>
      <c r="AW161" s="379"/>
      <c r="AX161" s="379"/>
      <c r="AY161" s="379"/>
      <c r="AZ161" s="379"/>
    </row>
    <row r="162" spans="1:52" s="33" customFormat="1" ht="12.75">
      <c r="A162" s="264" t="s">
        <v>196</v>
      </c>
      <c r="B162" s="265"/>
      <c r="C162" s="265"/>
      <c r="D162" s="265"/>
      <c r="E162" s="265"/>
      <c r="F162" s="265"/>
      <c r="G162" s="265"/>
      <c r="H162" s="265"/>
      <c r="I162" s="265"/>
      <c r="J162" s="265"/>
      <c r="K162" s="265"/>
      <c r="L162" s="265"/>
      <c r="M162" s="265"/>
      <c r="N162" s="265"/>
      <c r="O162" s="265"/>
      <c r="P162" s="265"/>
      <c r="Q162" s="266"/>
      <c r="R162" s="257" t="s">
        <v>175</v>
      </c>
      <c r="S162" s="258"/>
      <c r="T162" s="258"/>
      <c r="U162" s="258"/>
      <c r="V162" s="258"/>
      <c r="W162" s="258"/>
      <c r="X162" s="258"/>
      <c r="Y162" s="258"/>
      <c r="Z162" s="259"/>
      <c r="AA162" s="260">
        <v>20</v>
      </c>
      <c r="AB162" s="261"/>
      <c r="AC162" s="261"/>
      <c r="AD162" s="261"/>
      <c r="AE162" s="261"/>
      <c r="AF162" s="261"/>
      <c r="AG162" s="261"/>
      <c r="AH162" s="261"/>
      <c r="AI162" s="262"/>
      <c r="AJ162" s="260">
        <v>160</v>
      </c>
      <c r="AK162" s="261"/>
      <c r="AL162" s="261"/>
      <c r="AM162" s="261"/>
      <c r="AN162" s="261"/>
      <c r="AO162" s="261"/>
      <c r="AP162" s="262"/>
      <c r="AQ162" s="297">
        <f>AA162*AJ162</f>
        <v>3200</v>
      </c>
      <c r="AR162" s="297"/>
      <c r="AS162" s="297"/>
      <c r="AT162" s="297"/>
      <c r="AU162" s="297"/>
      <c r="AV162" s="297"/>
      <c r="AW162" s="297"/>
      <c r="AX162" s="297"/>
      <c r="AY162" s="297"/>
      <c r="AZ162" s="297"/>
    </row>
    <row r="163" spans="1:52" s="33" customFormat="1" ht="25.5" customHeight="1">
      <c r="A163" s="254" t="s">
        <v>295</v>
      </c>
      <c r="B163" s="255"/>
      <c r="C163" s="255"/>
      <c r="D163" s="255"/>
      <c r="E163" s="255"/>
      <c r="F163" s="255"/>
      <c r="G163" s="255"/>
      <c r="H163" s="255"/>
      <c r="I163" s="255"/>
      <c r="J163" s="255"/>
      <c r="K163" s="255"/>
      <c r="L163" s="255"/>
      <c r="M163" s="255"/>
      <c r="N163" s="255"/>
      <c r="O163" s="255"/>
      <c r="P163" s="255"/>
      <c r="Q163" s="256"/>
      <c r="R163" s="257" t="s">
        <v>175</v>
      </c>
      <c r="S163" s="258"/>
      <c r="T163" s="258"/>
      <c r="U163" s="258"/>
      <c r="V163" s="258"/>
      <c r="W163" s="258"/>
      <c r="X163" s="258"/>
      <c r="Y163" s="258"/>
      <c r="Z163" s="259"/>
      <c r="AA163" s="260">
        <v>1</v>
      </c>
      <c r="AB163" s="261"/>
      <c r="AC163" s="261"/>
      <c r="AD163" s="261"/>
      <c r="AE163" s="261"/>
      <c r="AF163" s="261"/>
      <c r="AG163" s="261"/>
      <c r="AH163" s="261"/>
      <c r="AI163" s="262"/>
      <c r="AJ163" s="260">
        <v>250</v>
      </c>
      <c r="AK163" s="261"/>
      <c r="AL163" s="261"/>
      <c r="AM163" s="261"/>
      <c r="AN163" s="261"/>
      <c r="AO163" s="261"/>
      <c r="AP163" s="262"/>
      <c r="AQ163" s="263">
        <f>AA163*AJ163</f>
        <v>250</v>
      </c>
      <c r="AR163" s="263"/>
      <c r="AS163" s="263"/>
      <c r="AT163" s="263"/>
      <c r="AU163" s="263"/>
      <c r="AV163" s="263"/>
      <c r="AW163" s="263"/>
      <c r="AX163" s="263"/>
      <c r="AY163" s="263"/>
      <c r="AZ163" s="263"/>
    </row>
    <row r="164" spans="1:52" s="33" customFormat="1" ht="15.75" customHeight="1">
      <c r="A164" s="254" t="s">
        <v>314</v>
      </c>
      <c r="B164" s="255"/>
      <c r="C164" s="255"/>
      <c r="D164" s="255"/>
      <c r="E164" s="255"/>
      <c r="F164" s="255"/>
      <c r="G164" s="255"/>
      <c r="H164" s="255"/>
      <c r="I164" s="255"/>
      <c r="J164" s="255"/>
      <c r="K164" s="255"/>
      <c r="L164" s="255"/>
      <c r="M164" s="255"/>
      <c r="N164" s="255"/>
      <c r="O164" s="255"/>
      <c r="P164" s="255"/>
      <c r="Q164" s="256"/>
      <c r="R164" s="257" t="s">
        <v>175</v>
      </c>
      <c r="S164" s="258"/>
      <c r="T164" s="258"/>
      <c r="U164" s="258"/>
      <c r="V164" s="258"/>
      <c r="W164" s="258"/>
      <c r="X164" s="258"/>
      <c r="Y164" s="258"/>
      <c r="Z164" s="259"/>
      <c r="AA164" s="260">
        <v>3</v>
      </c>
      <c r="AB164" s="261"/>
      <c r="AC164" s="261"/>
      <c r="AD164" s="261"/>
      <c r="AE164" s="261"/>
      <c r="AF164" s="261"/>
      <c r="AG164" s="261"/>
      <c r="AH164" s="261"/>
      <c r="AI164" s="262"/>
      <c r="AJ164" s="260">
        <v>50</v>
      </c>
      <c r="AK164" s="261"/>
      <c r="AL164" s="261"/>
      <c r="AM164" s="261"/>
      <c r="AN164" s="261"/>
      <c r="AO164" s="261"/>
      <c r="AP164" s="262"/>
      <c r="AQ164" s="263">
        <f>AA164*AJ164</f>
        <v>150</v>
      </c>
      <c r="AR164" s="263"/>
      <c r="AS164" s="263"/>
      <c r="AT164" s="263"/>
      <c r="AU164" s="263"/>
      <c r="AV164" s="263"/>
      <c r="AW164" s="263"/>
      <c r="AX164" s="263"/>
      <c r="AY164" s="263"/>
      <c r="AZ164" s="263"/>
    </row>
    <row r="165" spans="1:52" s="33" customFormat="1" ht="17.25" customHeight="1">
      <c r="A165" s="254" t="s">
        <v>315</v>
      </c>
      <c r="B165" s="255"/>
      <c r="C165" s="255"/>
      <c r="D165" s="255"/>
      <c r="E165" s="255"/>
      <c r="F165" s="255"/>
      <c r="G165" s="255"/>
      <c r="H165" s="255"/>
      <c r="I165" s="255"/>
      <c r="J165" s="255"/>
      <c r="K165" s="255"/>
      <c r="L165" s="255"/>
      <c r="M165" s="255"/>
      <c r="N165" s="255"/>
      <c r="O165" s="255"/>
      <c r="P165" s="255"/>
      <c r="Q165" s="256"/>
      <c r="R165" s="257" t="s">
        <v>175</v>
      </c>
      <c r="S165" s="258"/>
      <c r="T165" s="258"/>
      <c r="U165" s="258"/>
      <c r="V165" s="258"/>
      <c r="W165" s="258"/>
      <c r="X165" s="258"/>
      <c r="Y165" s="258"/>
      <c r="Z165" s="259"/>
      <c r="AA165" s="260">
        <v>3</v>
      </c>
      <c r="AB165" s="261"/>
      <c r="AC165" s="261"/>
      <c r="AD165" s="261"/>
      <c r="AE165" s="261"/>
      <c r="AF165" s="261"/>
      <c r="AG165" s="261"/>
      <c r="AH165" s="261"/>
      <c r="AI165" s="262"/>
      <c r="AJ165" s="260">
        <v>50</v>
      </c>
      <c r="AK165" s="261"/>
      <c r="AL165" s="261"/>
      <c r="AM165" s="261"/>
      <c r="AN165" s="261"/>
      <c r="AO165" s="261"/>
      <c r="AP165" s="262"/>
      <c r="AQ165" s="263">
        <f>AA165*AJ165</f>
        <v>150</v>
      </c>
      <c r="AR165" s="263"/>
      <c r="AS165" s="263"/>
      <c r="AT165" s="263"/>
      <c r="AU165" s="263"/>
      <c r="AV165" s="263"/>
      <c r="AW165" s="263"/>
      <c r="AX165" s="263"/>
      <c r="AY165" s="263"/>
      <c r="AZ165" s="263"/>
    </row>
    <row r="166" spans="1:52" s="33" customFormat="1" ht="12.75">
      <c r="A166" s="298" t="s">
        <v>195</v>
      </c>
      <c r="B166" s="299"/>
      <c r="C166" s="299"/>
      <c r="D166" s="299"/>
      <c r="E166" s="299"/>
      <c r="F166" s="299"/>
      <c r="G166" s="299"/>
      <c r="H166" s="299"/>
      <c r="I166" s="299"/>
      <c r="J166" s="299"/>
      <c r="K166" s="299"/>
      <c r="L166" s="299"/>
      <c r="M166" s="299"/>
      <c r="N166" s="299"/>
      <c r="O166" s="299"/>
      <c r="P166" s="299"/>
      <c r="Q166" s="300"/>
      <c r="R166" s="257"/>
      <c r="S166" s="258"/>
      <c r="T166" s="258"/>
      <c r="U166" s="258"/>
      <c r="V166" s="258"/>
      <c r="W166" s="258"/>
      <c r="X166" s="258"/>
      <c r="Y166" s="258"/>
      <c r="Z166" s="259"/>
      <c r="AA166" s="260"/>
      <c r="AB166" s="261"/>
      <c r="AC166" s="261"/>
      <c r="AD166" s="261"/>
      <c r="AE166" s="261"/>
      <c r="AF166" s="261"/>
      <c r="AG166" s="261"/>
      <c r="AH166" s="261"/>
      <c r="AI166" s="262"/>
      <c r="AJ166" s="260"/>
      <c r="AK166" s="261"/>
      <c r="AL166" s="261"/>
      <c r="AM166" s="261"/>
      <c r="AN166" s="261"/>
      <c r="AO166" s="261"/>
      <c r="AP166" s="262"/>
      <c r="AQ166" s="379">
        <f>AQ167+AQ168+AQ169+AQ170</f>
        <v>21210</v>
      </c>
      <c r="AR166" s="379"/>
      <c r="AS166" s="379"/>
      <c r="AT166" s="379"/>
      <c r="AU166" s="379"/>
      <c r="AV166" s="379"/>
      <c r="AW166" s="379"/>
      <c r="AX166" s="379"/>
      <c r="AY166" s="379"/>
      <c r="AZ166" s="379"/>
    </row>
    <row r="167" spans="1:52" s="33" customFormat="1" ht="12.75">
      <c r="A167" s="264" t="s">
        <v>194</v>
      </c>
      <c r="B167" s="265"/>
      <c r="C167" s="265"/>
      <c r="D167" s="265"/>
      <c r="E167" s="265"/>
      <c r="F167" s="265"/>
      <c r="G167" s="265"/>
      <c r="H167" s="265"/>
      <c r="I167" s="265"/>
      <c r="J167" s="265"/>
      <c r="K167" s="265"/>
      <c r="L167" s="265"/>
      <c r="M167" s="265"/>
      <c r="N167" s="265"/>
      <c r="O167" s="265"/>
      <c r="P167" s="265"/>
      <c r="Q167" s="266"/>
      <c r="R167" s="257" t="s">
        <v>175</v>
      </c>
      <c r="S167" s="258"/>
      <c r="T167" s="258"/>
      <c r="U167" s="258"/>
      <c r="V167" s="258"/>
      <c r="W167" s="258"/>
      <c r="X167" s="258"/>
      <c r="Y167" s="258"/>
      <c r="Z167" s="259"/>
      <c r="AA167" s="260">
        <v>20</v>
      </c>
      <c r="AB167" s="261"/>
      <c r="AC167" s="261"/>
      <c r="AD167" s="261"/>
      <c r="AE167" s="261"/>
      <c r="AF167" s="261"/>
      <c r="AG167" s="261"/>
      <c r="AH167" s="261"/>
      <c r="AI167" s="262"/>
      <c r="AJ167" s="260">
        <v>255</v>
      </c>
      <c r="AK167" s="261"/>
      <c r="AL167" s="261"/>
      <c r="AM167" s="261"/>
      <c r="AN167" s="261"/>
      <c r="AO167" s="261"/>
      <c r="AP167" s="262"/>
      <c r="AQ167" s="297">
        <f>AA167*AJ167</f>
        <v>5100</v>
      </c>
      <c r="AR167" s="297"/>
      <c r="AS167" s="297"/>
      <c r="AT167" s="297"/>
      <c r="AU167" s="297"/>
      <c r="AV167" s="297"/>
      <c r="AW167" s="297"/>
      <c r="AX167" s="297"/>
      <c r="AY167" s="297"/>
      <c r="AZ167" s="297"/>
    </row>
    <row r="168" spans="1:52" s="33" customFormat="1" ht="12.75">
      <c r="A168" s="264" t="s">
        <v>193</v>
      </c>
      <c r="B168" s="265"/>
      <c r="C168" s="265"/>
      <c r="D168" s="265"/>
      <c r="E168" s="265"/>
      <c r="F168" s="265"/>
      <c r="G168" s="265"/>
      <c r="H168" s="265"/>
      <c r="I168" s="265"/>
      <c r="J168" s="265"/>
      <c r="K168" s="265"/>
      <c r="L168" s="265"/>
      <c r="M168" s="265"/>
      <c r="N168" s="265"/>
      <c r="O168" s="265"/>
      <c r="P168" s="265"/>
      <c r="Q168" s="266"/>
      <c r="R168" s="257" t="s">
        <v>192</v>
      </c>
      <c r="S168" s="258"/>
      <c r="T168" s="258"/>
      <c r="U168" s="258"/>
      <c r="V168" s="258"/>
      <c r="W168" s="258"/>
      <c r="X168" s="258"/>
      <c r="Y168" s="258"/>
      <c r="Z168" s="259"/>
      <c r="AA168" s="260">
        <v>50</v>
      </c>
      <c r="AB168" s="261"/>
      <c r="AC168" s="261"/>
      <c r="AD168" s="261"/>
      <c r="AE168" s="261"/>
      <c r="AF168" s="261"/>
      <c r="AG168" s="261"/>
      <c r="AH168" s="261"/>
      <c r="AI168" s="262"/>
      <c r="AJ168" s="260">
        <v>213</v>
      </c>
      <c r="AK168" s="261"/>
      <c r="AL168" s="261"/>
      <c r="AM168" s="261"/>
      <c r="AN168" s="261"/>
      <c r="AO168" s="261"/>
      <c r="AP168" s="262"/>
      <c r="AQ168" s="297">
        <f>AA168*AJ168</f>
        <v>10650</v>
      </c>
      <c r="AR168" s="297"/>
      <c r="AS168" s="297"/>
      <c r="AT168" s="297"/>
      <c r="AU168" s="297"/>
      <c r="AV168" s="297"/>
      <c r="AW168" s="297"/>
      <c r="AX168" s="297"/>
      <c r="AY168" s="297"/>
      <c r="AZ168" s="297"/>
    </row>
    <row r="169" spans="1:52" s="33" customFormat="1" ht="12.75">
      <c r="A169" s="264" t="s">
        <v>191</v>
      </c>
      <c r="B169" s="265"/>
      <c r="C169" s="265"/>
      <c r="D169" s="265"/>
      <c r="E169" s="265"/>
      <c r="F169" s="265"/>
      <c r="G169" s="265"/>
      <c r="H169" s="265"/>
      <c r="I169" s="265"/>
      <c r="J169" s="265"/>
      <c r="K169" s="265"/>
      <c r="L169" s="265"/>
      <c r="M169" s="265"/>
      <c r="N169" s="265"/>
      <c r="O169" s="265"/>
      <c r="P169" s="265"/>
      <c r="Q169" s="266"/>
      <c r="R169" s="257" t="s">
        <v>175</v>
      </c>
      <c r="S169" s="258"/>
      <c r="T169" s="258"/>
      <c r="U169" s="258"/>
      <c r="V169" s="258"/>
      <c r="W169" s="258"/>
      <c r="X169" s="258"/>
      <c r="Y169" s="258"/>
      <c r="Z169" s="259"/>
      <c r="AA169" s="260">
        <v>3</v>
      </c>
      <c r="AB169" s="261"/>
      <c r="AC169" s="261"/>
      <c r="AD169" s="261"/>
      <c r="AE169" s="261"/>
      <c r="AF169" s="261"/>
      <c r="AG169" s="261"/>
      <c r="AH169" s="261"/>
      <c r="AI169" s="262"/>
      <c r="AJ169" s="260">
        <v>1220</v>
      </c>
      <c r="AK169" s="261"/>
      <c r="AL169" s="261"/>
      <c r="AM169" s="261"/>
      <c r="AN169" s="261"/>
      <c r="AO169" s="261"/>
      <c r="AP169" s="262"/>
      <c r="AQ169" s="297">
        <f>AA169*AJ169</f>
        <v>3660</v>
      </c>
      <c r="AR169" s="297"/>
      <c r="AS169" s="297"/>
      <c r="AT169" s="297"/>
      <c r="AU169" s="297"/>
      <c r="AV169" s="297"/>
      <c r="AW169" s="297"/>
      <c r="AX169" s="297"/>
      <c r="AY169" s="297"/>
      <c r="AZ169" s="297"/>
    </row>
    <row r="170" spans="1:52" s="33" customFormat="1" ht="12.75">
      <c r="A170" s="264" t="s">
        <v>190</v>
      </c>
      <c r="B170" s="265"/>
      <c r="C170" s="265"/>
      <c r="D170" s="265"/>
      <c r="E170" s="265"/>
      <c r="F170" s="265"/>
      <c r="G170" s="265"/>
      <c r="H170" s="265"/>
      <c r="I170" s="265"/>
      <c r="J170" s="265"/>
      <c r="K170" s="265"/>
      <c r="L170" s="265"/>
      <c r="M170" s="265"/>
      <c r="N170" s="265"/>
      <c r="O170" s="265"/>
      <c r="P170" s="265"/>
      <c r="Q170" s="266"/>
      <c r="R170" s="257" t="s">
        <v>175</v>
      </c>
      <c r="S170" s="258"/>
      <c r="T170" s="258"/>
      <c r="U170" s="258"/>
      <c r="V170" s="258"/>
      <c r="W170" s="258"/>
      <c r="X170" s="258"/>
      <c r="Y170" s="258"/>
      <c r="Z170" s="259"/>
      <c r="AA170" s="260">
        <v>30</v>
      </c>
      <c r="AB170" s="261"/>
      <c r="AC170" s="261"/>
      <c r="AD170" s="261"/>
      <c r="AE170" s="261"/>
      <c r="AF170" s="261"/>
      <c r="AG170" s="261"/>
      <c r="AH170" s="261"/>
      <c r="AI170" s="262"/>
      <c r="AJ170" s="260">
        <v>60</v>
      </c>
      <c r="AK170" s="261"/>
      <c r="AL170" s="261"/>
      <c r="AM170" s="261"/>
      <c r="AN170" s="261"/>
      <c r="AO170" s="261"/>
      <c r="AP170" s="262"/>
      <c r="AQ170" s="297">
        <f>AA170*AJ170</f>
        <v>1800</v>
      </c>
      <c r="AR170" s="297"/>
      <c r="AS170" s="297"/>
      <c r="AT170" s="297"/>
      <c r="AU170" s="297"/>
      <c r="AV170" s="297"/>
      <c r="AW170" s="297"/>
      <c r="AX170" s="297"/>
      <c r="AY170" s="297"/>
      <c r="AZ170" s="297"/>
    </row>
    <row r="171" spans="1:52" s="33" customFormat="1" ht="12.75">
      <c r="A171" s="298" t="s">
        <v>189</v>
      </c>
      <c r="B171" s="265"/>
      <c r="C171" s="265"/>
      <c r="D171" s="265"/>
      <c r="E171" s="265"/>
      <c r="F171" s="265"/>
      <c r="G171" s="265"/>
      <c r="H171" s="265"/>
      <c r="I171" s="265"/>
      <c r="J171" s="265"/>
      <c r="K171" s="265"/>
      <c r="L171" s="265"/>
      <c r="M171" s="265"/>
      <c r="N171" s="265"/>
      <c r="O171" s="265"/>
      <c r="P171" s="265"/>
      <c r="Q171" s="266"/>
      <c r="R171" s="257"/>
      <c r="S171" s="258"/>
      <c r="T171" s="258"/>
      <c r="U171" s="258"/>
      <c r="V171" s="258"/>
      <c r="W171" s="258"/>
      <c r="X171" s="258"/>
      <c r="Y171" s="258"/>
      <c r="Z171" s="259"/>
      <c r="AA171" s="260"/>
      <c r="AB171" s="261"/>
      <c r="AC171" s="261"/>
      <c r="AD171" s="261"/>
      <c r="AE171" s="261"/>
      <c r="AF171" s="261"/>
      <c r="AG171" s="261"/>
      <c r="AH171" s="261"/>
      <c r="AI171" s="262"/>
      <c r="AJ171" s="260"/>
      <c r="AK171" s="261"/>
      <c r="AL171" s="261"/>
      <c r="AM171" s="261"/>
      <c r="AN171" s="261"/>
      <c r="AO171" s="261"/>
      <c r="AP171" s="262"/>
      <c r="AQ171" s="379">
        <f>AQ172+AQ173+AQ174+AQ175+AQ176+AQ177+AQ178</f>
        <v>15650</v>
      </c>
      <c r="AR171" s="379"/>
      <c r="AS171" s="379"/>
      <c r="AT171" s="379"/>
      <c r="AU171" s="379"/>
      <c r="AV171" s="379"/>
      <c r="AW171" s="379"/>
      <c r="AX171" s="379"/>
      <c r="AY171" s="379"/>
      <c r="AZ171" s="379"/>
    </row>
    <row r="172" spans="1:52" s="33" customFormat="1" ht="12.75">
      <c r="A172" s="264" t="s">
        <v>188</v>
      </c>
      <c r="B172" s="265"/>
      <c r="C172" s="265"/>
      <c r="D172" s="265"/>
      <c r="E172" s="265"/>
      <c r="F172" s="265"/>
      <c r="G172" s="265"/>
      <c r="H172" s="265"/>
      <c r="I172" s="265"/>
      <c r="J172" s="265"/>
      <c r="K172" s="265"/>
      <c r="L172" s="265"/>
      <c r="M172" s="265"/>
      <c r="N172" s="265"/>
      <c r="O172" s="265"/>
      <c r="P172" s="265"/>
      <c r="Q172" s="266"/>
      <c r="R172" s="257" t="s">
        <v>175</v>
      </c>
      <c r="S172" s="258"/>
      <c r="T172" s="258"/>
      <c r="U172" s="258"/>
      <c r="V172" s="258"/>
      <c r="W172" s="258"/>
      <c r="X172" s="258"/>
      <c r="Y172" s="258"/>
      <c r="Z172" s="259"/>
      <c r="AA172" s="260">
        <v>30</v>
      </c>
      <c r="AB172" s="261"/>
      <c r="AC172" s="261"/>
      <c r="AD172" s="261"/>
      <c r="AE172" s="261"/>
      <c r="AF172" s="261"/>
      <c r="AG172" s="261"/>
      <c r="AH172" s="261"/>
      <c r="AI172" s="262"/>
      <c r="AJ172" s="260">
        <v>120</v>
      </c>
      <c r="AK172" s="261"/>
      <c r="AL172" s="261"/>
      <c r="AM172" s="261"/>
      <c r="AN172" s="261"/>
      <c r="AO172" s="261"/>
      <c r="AP172" s="262"/>
      <c r="AQ172" s="297">
        <f aca="true" t="shared" si="2" ref="AQ172:AQ178">AA172*AJ172</f>
        <v>3600</v>
      </c>
      <c r="AR172" s="297"/>
      <c r="AS172" s="297"/>
      <c r="AT172" s="297"/>
      <c r="AU172" s="297"/>
      <c r="AV172" s="297"/>
      <c r="AW172" s="297"/>
      <c r="AX172" s="297"/>
      <c r="AY172" s="297"/>
      <c r="AZ172" s="297"/>
    </row>
    <row r="173" spans="1:52" s="33" customFormat="1" ht="12.75">
      <c r="A173" s="264" t="s">
        <v>294</v>
      </c>
      <c r="B173" s="265"/>
      <c r="C173" s="265"/>
      <c r="D173" s="265"/>
      <c r="E173" s="265"/>
      <c r="F173" s="265"/>
      <c r="G173" s="265"/>
      <c r="H173" s="265"/>
      <c r="I173" s="265"/>
      <c r="J173" s="265"/>
      <c r="K173" s="265"/>
      <c r="L173" s="265"/>
      <c r="M173" s="265"/>
      <c r="N173" s="265"/>
      <c r="O173" s="265"/>
      <c r="P173" s="265"/>
      <c r="Q173" s="266"/>
      <c r="R173" s="257" t="s">
        <v>175</v>
      </c>
      <c r="S173" s="258"/>
      <c r="T173" s="258"/>
      <c r="U173" s="258"/>
      <c r="V173" s="258"/>
      <c r="W173" s="258"/>
      <c r="X173" s="258"/>
      <c r="Y173" s="258"/>
      <c r="Z173" s="259"/>
      <c r="AA173" s="260">
        <v>10</v>
      </c>
      <c r="AB173" s="261"/>
      <c r="AC173" s="261"/>
      <c r="AD173" s="261"/>
      <c r="AE173" s="261"/>
      <c r="AF173" s="261"/>
      <c r="AG173" s="261"/>
      <c r="AH173" s="261"/>
      <c r="AI173" s="262"/>
      <c r="AJ173" s="260">
        <v>80</v>
      </c>
      <c r="AK173" s="261"/>
      <c r="AL173" s="261"/>
      <c r="AM173" s="261"/>
      <c r="AN173" s="261"/>
      <c r="AO173" s="261"/>
      <c r="AP173" s="262"/>
      <c r="AQ173" s="297">
        <f>AA173*AJ173</f>
        <v>800</v>
      </c>
      <c r="AR173" s="297"/>
      <c r="AS173" s="297"/>
      <c r="AT173" s="297"/>
      <c r="AU173" s="297"/>
      <c r="AV173" s="297"/>
      <c r="AW173" s="297"/>
      <c r="AX173" s="297"/>
      <c r="AY173" s="297"/>
      <c r="AZ173" s="297"/>
    </row>
    <row r="174" spans="1:52" s="33" customFormat="1" ht="12.75">
      <c r="A174" s="264" t="s">
        <v>187</v>
      </c>
      <c r="B174" s="265"/>
      <c r="C174" s="265"/>
      <c r="D174" s="265"/>
      <c r="E174" s="265"/>
      <c r="F174" s="265"/>
      <c r="G174" s="265"/>
      <c r="H174" s="265"/>
      <c r="I174" s="265"/>
      <c r="J174" s="265"/>
      <c r="K174" s="265"/>
      <c r="L174" s="265"/>
      <c r="M174" s="265"/>
      <c r="N174" s="265"/>
      <c r="O174" s="265"/>
      <c r="P174" s="265"/>
      <c r="Q174" s="266"/>
      <c r="R174" s="257" t="s">
        <v>175</v>
      </c>
      <c r="S174" s="258"/>
      <c r="T174" s="258"/>
      <c r="U174" s="258"/>
      <c r="V174" s="258"/>
      <c r="W174" s="258"/>
      <c r="X174" s="258"/>
      <c r="Y174" s="258"/>
      <c r="Z174" s="259"/>
      <c r="AA174" s="260">
        <v>25</v>
      </c>
      <c r="AB174" s="261"/>
      <c r="AC174" s="261"/>
      <c r="AD174" s="261"/>
      <c r="AE174" s="261"/>
      <c r="AF174" s="261"/>
      <c r="AG174" s="261"/>
      <c r="AH174" s="261"/>
      <c r="AI174" s="262"/>
      <c r="AJ174" s="260">
        <v>80</v>
      </c>
      <c r="AK174" s="261"/>
      <c r="AL174" s="261"/>
      <c r="AM174" s="261"/>
      <c r="AN174" s="261"/>
      <c r="AO174" s="261"/>
      <c r="AP174" s="262"/>
      <c r="AQ174" s="297">
        <f t="shared" si="2"/>
        <v>2000</v>
      </c>
      <c r="AR174" s="297"/>
      <c r="AS174" s="297"/>
      <c r="AT174" s="297"/>
      <c r="AU174" s="297"/>
      <c r="AV174" s="297"/>
      <c r="AW174" s="297"/>
      <c r="AX174" s="297"/>
      <c r="AY174" s="297"/>
      <c r="AZ174" s="297"/>
    </row>
    <row r="175" spans="1:52" s="33" customFormat="1" ht="12.75">
      <c r="A175" s="264" t="s">
        <v>186</v>
      </c>
      <c r="B175" s="265"/>
      <c r="C175" s="265"/>
      <c r="D175" s="265"/>
      <c r="E175" s="265"/>
      <c r="F175" s="265"/>
      <c r="G175" s="265"/>
      <c r="H175" s="265"/>
      <c r="I175" s="265"/>
      <c r="J175" s="265"/>
      <c r="K175" s="265"/>
      <c r="L175" s="265"/>
      <c r="M175" s="265"/>
      <c r="N175" s="265"/>
      <c r="O175" s="265"/>
      <c r="P175" s="265"/>
      <c r="Q175" s="266"/>
      <c r="R175" s="257" t="s">
        <v>175</v>
      </c>
      <c r="S175" s="258"/>
      <c r="T175" s="258"/>
      <c r="U175" s="258"/>
      <c r="V175" s="258"/>
      <c r="W175" s="258"/>
      <c r="X175" s="258"/>
      <c r="Y175" s="258"/>
      <c r="Z175" s="259"/>
      <c r="AA175" s="260">
        <v>50</v>
      </c>
      <c r="AB175" s="261"/>
      <c r="AC175" s="261"/>
      <c r="AD175" s="261"/>
      <c r="AE175" s="261"/>
      <c r="AF175" s="261"/>
      <c r="AG175" s="261"/>
      <c r="AH175" s="261"/>
      <c r="AI175" s="262"/>
      <c r="AJ175" s="260">
        <v>30</v>
      </c>
      <c r="AK175" s="261"/>
      <c r="AL175" s="261"/>
      <c r="AM175" s="261"/>
      <c r="AN175" s="261"/>
      <c r="AO175" s="261"/>
      <c r="AP175" s="262"/>
      <c r="AQ175" s="297">
        <f t="shared" si="2"/>
        <v>1500</v>
      </c>
      <c r="AR175" s="297"/>
      <c r="AS175" s="297"/>
      <c r="AT175" s="297"/>
      <c r="AU175" s="297"/>
      <c r="AV175" s="297"/>
      <c r="AW175" s="297"/>
      <c r="AX175" s="297"/>
      <c r="AY175" s="297"/>
      <c r="AZ175" s="297"/>
    </row>
    <row r="176" spans="1:52" s="33" customFormat="1" ht="12.75">
      <c r="A176" s="264" t="s">
        <v>185</v>
      </c>
      <c r="B176" s="265"/>
      <c r="C176" s="265"/>
      <c r="D176" s="265"/>
      <c r="E176" s="265"/>
      <c r="F176" s="265"/>
      <c r="G176" s="265"/>
      <c r="H176" s="265"/>
      <c r="I176" s="265"/>
      <c r="J176" s="265"/>
      <c r="K176" s="265"/>
      <c r="L176" s="265"/>
      <c r="M176" s="265"/>
      <c r="N176" s="265"/>
      <c r="O176" s="265"/>
      <c r="P176" s="265"/>
      <c r="Q176" s="266"/>
      <c r="R176" s="257" t="s">
        <v>175</v>
      </c>
      <c r="S176" s="258"/>
      <c r="T176" s="258"/>
      <c r="U176" s="258"/>
      <c r="V176" s="258"/>
      <c r="W176" s="258"/>
      <c r="X176" s="258"/>
      <c r="Y176" s="258"/>
      <c r="Z176" s="259"/>
      <c r="AA176" s="260">
        <v>30</v>
      </c>
      <c r="AB176" s="261"/>
      <c r="AC176" s="261"/>
      <c r="AD176" s="261"/>
      <c r="AE176" s="261"/>
      <c r="AF176" s="261"/>
      <c r="AG176" s="261"/>
      <c r="AH176" s="261"/>
      <c r="AI176" s="262"/>
      <c r="AJ176" s="260">
        <v>90</v>
      </c>
      <c r="AK176" s="261"/>
      <c r="AL176" s="261"/>
      <c r="AM176" s="261"/>
      <c r="AN176" s="261"/>
      <c r="AO176" s="261"/>
      <c r="AP176" s="262"/>
      <c r="AQ176" s="297">
        <f t="shared" si="2"/>
        <v>2700</v>
      </c>
      <c r="AR176" s="297"/>
      <c r="AS176" s="297"/>
      <c r="AT176" s="297"/>
      <c r="AU176" s="297"/>
      <c r="AV176" s="297"/>
      <c r="AW176" s="297"/>
      <c r="AX176" s="297"/>
      <c r="AY176" s="297"/>
      <c r="AZ176" s="297"/>
    </row>
    <row r="177" spans="1:52" s="33" customFormat="1" ht="12.75">
      <c r="A177" s="264" t="s">
        <v>184</v>
      </c>
      <c r="B177" s="265"/>
      <c r="C177" s="265"/>
      <c r="D177" s="265"/>
      <c r="E177" s="265"/>
      <c r="F177" s="265"/>
      <c r="G177" s="265"/>
      <c r="H177" s="265"/>
      <c r="I177" s="265"/>
      <c r="J177" s="265"/>
      <c r="K177" s="265"/>
      <c r="L177" s="265"/>
      <c r="M177" s="265"/>
      <c r="N177" s="265"/>
      <c r="O177" s="265"/>
      <c r="P177" s="265"/>
      <c r="Q177" s="266"/>
      <c r="R177" s="257" t="s">
        <v>175</v>
      </c>
      <c r="S177" s="258"/>
      <c r="T177" s="258"/>
      <c r="U177" s="258"/>
      <c r="V177" s="258"/>
      <c r="W177" s="258"/>
      <c r="X177" s="258"/>
      <c r="Y177" s="258"/>
      <c r="Z177" s="259"/>
      <c r="AA177" s="260">
        <v>30</v>
      </c>
      <c r="AB177" s="261"/>
      <c r="AC177" s="261"/>
      <c r="AD177" s="261"/>
      <c r="AE177" s="261"/>
      <c r="AF177" s="261"/>
      <c r="AG177" s="261"/>
      <c r="AH177" s="261"/>
      <c r="AI177" s="262"/>
      <c r="AJ177" s="260">
        <v>35</v>
      </c>
      <c r="AK177" s="261"/>
      <c r="AL177" s="261"/>
      <c r="AM177" s="261"/>
      <c r="AN177" s="261"/>
      <c r="AO177" s="261"/>
      <c r="AP177" s="262"/>
      <c r="AQ177" s="297">
        <f t="shared" si="2"/>
        <v>1050</v>
      </c>
      <c r="AR177" s="297"/>
      <c r="AS177" s="297"/>
      <c r="AT177" s="297"/>
      <c r="AU177" s="297"/>
      <c r="AV177" s="297"/>
      <c r="AW177" s="297"/>
      <c r="AX177" s="297"/>
      <c r="AY177" s="297"/>
      <c r="AZ177" s="297"/>
    </row>
    <row r="178" spans="1:52" s="33" customFormat="1" ht="12.75">
      <c r="A178" s="264" t="s">
        <v>183</v>
      </c>
      <c r="B178" s="265"/>
      <c r="C178" s="265"/>
      <c r="D178" s="265"/>
      <c r="E178" s="265"/>
      <c r="F178" s="265"/>
      <c r="G178" s="265"/>
      <c r="H178" s="265"/>
      <c r="I178" s="265"/>
      <c r="J178" s="265"/>
      <c r="K178" s="265"/>
      <c r="L178" s="265"/>
      <c r="M178" s="265"/>
      <c r="N178" s="265"/>
      <c r="O178" s="265"/>
      <c r="P178" s="265"/>
      <c r="Q178" s="266"/>
      <c r="R178" s="257" t="s">
        <v>175</v>
      </c>
      <c r="S178" s="258"/>
      <c r="T178" s="258"/>
      <c r="U178" s="258"/>
      <c r="V178" s="258"/>
      <c r="W178" s="258"/>
      <c r="X178" s="258"/>
      <c r="Y178" s="258"/>
      <c r="Z178" s="259"/>
      <c r="AA178" s="260">
        <v>40</v>
      </c>
      <c r="AB178" s="261"/>
      <c r="AC178" s="261"/>
      <c r="AD178" s="261"/>
      <c r="AE178" s="261"/>
      <c r="AF178" s="261"/>
      <c r="AG178" s="261"/>
      <c r="AH178" s="261"/>
      <c r="AI178" s="262"/>
      <c r="AJ178" s="260">
        <v>100</v>
      </c>
      <c r="AK178" s="261"/>
      <c r="AL178" s="261"/>
      <c r="AM178" s="261"/>
      <c r="AN178" s="261"/>
      <c r="AO178" s="261"/>
      <c r="AP178" s="262"/>
      <c r="AQ178" s="297">
        <f t="shared" si="2"/>
        <v>4000</v>
      </c>
      <c r="AR178" s="297"/>
      <c r="AS178" s="297"/>
      <c r="AT178" s="297"/>
      <c r="AU178" s="297"/>
      <c r="AV178" s="297"/>
      <c r="AW178" s="297"/>
      <c r="AX178" s="297"/>
      <c r="AY178" s="297"/>
      <c r="AZ178" s="297"/>
    </row>
    <row r="179" spans="1:52" s="33" customFormat="1" ht="12.75">
      <c r="A179" s="298" t="s">
        <v>182</v>
      </c>
      <c r="B179" s="265"/>
      <c r="C179" s="265"/>
      <c r="D179" s="265"/>
      <c r="E179" s="265"/>
      <c r="F179" s="265"/>
      <c r="G179" s="265"/>
      <c r="H179" s="265"/>
      <c r="I179" s="265"/>
      <c r="J179" s="265"/>
      <c r="K179" s="265"/>
      <c r="L179" s="265"/>
      <c r="M179" s="265"/>
      <c r="N179" s="265"/>
      <c r="O179" s="265"/>
      <c r="P179" s="265"/>
      <c r="Q179" s="266"/>
      <c r="R179" s="257"/>
      <c r="S179" s="258"/>
      <c r="T179" s="258"/>
      <c r="U179" s="258"/>
      <c r="V179" s="258"/>
      <c r="W179" s="258"/>
      <c r="X179" s="258"/>
      <c r="Y179" s="258"/>
      <c r="Z179" s="259"/>
      <c r="AA179" s="260"/>
      <c r="AB179" s="261"/>
      <c r="AC179" s="261"/>
      <c r="AD179" s="261"/>
      <c r="AE179" s="261"/>
      <c r="AF179" s="261"/>
      <c r="AG179" s="261"/>
      <c r="AH179" s="261"/>
      <c r="AI179" s="262"/>
      <c r="AJ179" s="260"/>
      <c r="AK179" s="261"/>
      <c r="AL179" s="261"/>
      <c r="AM179" s="261"/>
      <c r="AN179" s="261"/>
      <c r="AO179" s="261"/>
      <c r="AP179" s="262"/>
      <c r="AQ179" s="379">
        <f>AQ180+AQ181+AQ182+AQ183+AQ184+AQ185+AQ186+AQ187+AQ188+AQ189+AQ190+AQ191+AQ192+AQ193</f>
        <v>13355</v>
      </c>
      <c r="AR179" s="379"/>
      <c r="AS179" s="379"/>
      <c r="AT179" s="379"/>
      <c r="AU179" s="379"/>
      <c r="AV179" s="379"/>
      <c r="AW179" s="379"/>
      <c r="AX179" s="379"/>
      <c r="AY179" s="379"/>
      <c r="AZ179" s="379"/>
    </row>
    <row r="180" spans="1:52" s="33" customFormat="1" ht="12.75">
      <c r="A180" s="264" t="s">
        <v>328</v>
      </c>
      <c r="B180" s="265"/>
      <c r="C180" s="265"/>
      <c r="D180" s="265"/>
      <c r="E180" s="265"/>
      <c r="F180" s="265"/>
      <c r="G180" s="265"/>
      <c r="H180" s="265"/>
      <c r="I180" s="265"/>
      <c r="J180" s="265"/>
      <c r="K180" s="265"/>
      <c r="L180" s="265"/>
      <c r="M180" s="265"/>
      <c r="N180" s="265"/>
      <c r="O180" s="265"/>
      <c r="P180" s="265"/>
      <c r="Q180" s="266"/>
      <c r="R180" s="257" t="s">
        <v>175</v>
      </c>
      <c r="S180" s="258"/>
      <c r="T180" s="258"/>
      <c r="U180" s="258"/>
      <c r="V180" s="258"/>
      <c r="W180" s="258"/>
      <c r="X180" s="258"/>
      <c r="Y180" s="258"/>
      <c r="Z180" s="259"/>
      <c r="AA180" s="260">
        <v>10</v>
      </c>
      <c r="AB180" s="261"/>
      <c r="AC180" s="261"/>
      <c r="AD180" s="261"/>
      <c r="AE180" s="261"/>
      <c r="AF180" s="261"/>
      <c r="AG180" s="261"/>
      <c r="AH180" s="261"/>
      <c r="AI180" s="262"/>
      <c r="AJ180" s="260">
        <v>300</v>
      </c>
      <c r="AK180" s="261"/>
      <c r="AL180" s="261"/>
      <c r="AM180" s="261"/>
      <c r="AN180" s="261"/>
      <c r="AO180" s="261"/>
      <c r="AP180" s="262"/>
      <c r="AQ180" s="297">
        <f aca="true" t="shared" si="3" ref="AQ180:AQ193">AA180*AJ180</f>
        <v>3000</v>
      </c>
      <c r="AR180" s="297"/>
      <c r="AS180" s="297"/>
      <c r="AT180" s="297"/>
      <c r="AU180" s="297"/>
      <c r="AV180" s="297"/>
      <c r="AW180" s="297"/>
      <c r="AX180" s="297"/>
      <c r="AY180" s="297"/>
      <c r="AZ180" s="297"/>
    </row>
    <row r="181" spans="1:52" s="33" customFormat="1" ht="12.75">
      <c r="A181" s="264" t="s">
        <v>181</v>
      </c>
      <c r="B181" s="265"/>
      <c r="C181" s="265"/>
      <c r="D181" s="265"/>
      <c r="E181" s="265"/>
      <c r="F181" s="265"/>
      <c r="G181" s="265"/>
      <c r="H181" s="265"/>
      <c r="I181" s="265"/>
      <c r="J181" s="265"/>
      <c r="K181" s="265"/>
      <c r="L181" s="265"/>
      <c r="M181" s="265"/>
      <c r="N181" s="265"/>
      <c r="O181" s="265"/>
      <c r="P181" s="265"/>
      <c r="Q181" s="266"/>
      <c r="R181" s="257" t="s">
        <v>175</v>
      </c>
      <c r="S181" s="258"/>
      <c r="T181" s="258"/>
      <c r="U181" s="258"/>
      <c r="V181" s="258"/>
      <c r="W181" s="258"/>
      <c r="X181" s="258"/>
      <c r="Y181" s="258"/>
      <c r="Z181" s="259"/>
      <c r="AA181" s="260">
        <v>4</v>
      </c>
      <c r="AB181" s="261"/>
      <c r="AC181" s="261"/>
      <c r="AD181" s="261"/>
      <c r="AE181" s="261"/>
      <c r="AF181" s="261"/>
      <c r="AG181" s="261"/>
      <c r="AH181" s="261"/>
      <c r="AI181" s="262"/>
      <c r="AJ181" s="260">
        <v>119</v>
      </c>
      <c r="AK181" s="261"/>
      <c r="AL181" s="261"/>
      <c r="AM181" s="261"/>
      <c r="AN181" s="261"/>
      <c r="AO181" s="261"/>
      <c r="AP181" s="262"/>
      <c r="AQ181" s="297">
        <f t="shared" si="3"/>
        <v>476</v>
      </c>
      <c r="AR181" s="297"/>
      <c r="AS181" s="297"/>
      <c r="AT181" s="297"/>
      <c r="AU181" s="297"/>
      <c r="AV181" s="297"/>
      <c r="AW181" s="297"/>
      <c r="AX181" s="297"/>
      <c r="AY181" s="297"/>
      <c r="AZ181" s="297"/>
    </row>
    <row r="182" spans="1:52" s="33" customFormat="1" ht="12.75">
      <c r="A182" s="264" t="s">
        <v>329</v>
      </c>
      <c r="B182" s="265"/>
      <c r="C182" s="265"/>
      <c r="D182" s="265"/>
      <c r="E182" s="265"/>
      <c r="F182" s="265"/>
      <c r="G182" s="265"/>
      <c r="H182" s="265"/>
      <c r="I182" s="265"/>
      <c r="J182" s="265"/>
      <c r="K182" s="265"/>
      <c r="L182" s="265"/>
      <c r="M182" s="265"/>
      <c r="N182" s="265"/>
      <c r="O182" s="265"/>
      <c r="P182" s="265"/>
      <c r="Q182" s="266"/>
      <c r="R182" s="257" t="s">
        <v>175</v>
      </c>
      <c r="S182" s="258"/>
      <c r="T182" s="258"/>
      <c r="U182" s="258"/>
      <c r="V182" s="258"/>
      <c r="W182" s="258"/>
      <c r="X182" s="258"/>
      <c r="Y182" s="258"/>
      <c r="Z182" s="259"/>
      <c r="AA182" s="260">
        <v>10</v>
      </c>
      <c r="AB182" s="261"/>
      <c r="AC182" s="261"/>
      <c r="AD182" s="261"/>
      <c r="AE182" s="261"/>
      <c r="AF182" s="261"/>
      <c r="AG182" s="261"/>
      <c r="AH182" s="261"/>
      <c r="AI182" s="262"/>
      <c r="AJ182" s="260">
        <v>80</v>
      </c>
      <c r="AK182" s="261"/>
      <c r="AL182" s="261"/>
      <c r="AM182" s="261"/>
      <c r="AN182" s="261"/>
      <c r="AO182" s="261"/>
      <c r="AP182" s="262"/>
      <c r="AQ182" s="260">
        <f t="shared" si="3"/>
        <v>800</v>
      </c>
      <c r="AR182" s="261"/>
      <c r="AS182" s="261"/>
      <c r="AT182" s="261"/>
      <c r="AU182" s="261"/>
      <c r="AV182" s="261"/>
      <c r="AW182" s="261"/>
      <c r="AX182" s="261"/>
      <c r="AY182" s="261"/>
      <c r="AZ182" s="262"/>
    </row>
    <row r="183" spans="1:52" s="33" customFormat="1" ht="12.75">
      <c r="A183" s="264" t="s">
        <v>330</v>
      </c>
      <c r="B183" s="265"/>
      <c r="C183" s="265"/>
      <c r="D183" s="265"/>
      <c r="E183" s="265"/>
      <c r="F183" s="265"/>
      <c r="G183" s="265"/>
      <c r="H183" s="265"/>
      <c r="I183" s="265"/>
      <c r="J183" s="265"/>
      <c r="K183" s="265"/>
      <c r="L183" s="265"/>
      <c r="M183" s="265"/>
      <c r="N183" s="265"/>
      <c r="O183" s="265"/>
      <c r="P183" s="265"/>
      <c r="Q183" s="266"/>
      <c r="R183" s="257" t="s">
        <v>175</v>
      </c>
      <c r="S183" s="258"/>
      <c r="T183" s="258"/>
      <c r="U183" s="258"/>
      <c r="V183" s="258"/>
      <c r="W183" s="258"/>
      <c r="X183" s="258"/>
      <c r="Y183" s="258"/>
      <c r="Z183" s="259"/>
      <c r="AA183" s="260">
        <v>10</v>
      </c>
      <c r="AB183" s="261"/>
      <c r="AC183" s="261"/>
      <c r="AD183" s="261"/>
      <c r="AE183" s="261"/>
      <c r="AF183" s="261"/>
      <c r="AG183" s="261"/>
      <c r="AH183" s="261"/>
      <c r="AI183" s="262"/>
      <c r="AJ183" s="260">
        <v>75</v>
      </c>
      <c r="AK183" s="261"/>
      <c r="AL183" s="261"/>
      <c r="AM183" s="261"/>
      <c r="AN183" s="261"/>
      <c r="AO183" s="261"/>
      <c r="AP183" s="262"/>
      <c r="AQ183" s="260">
        <f t="shared" si="3"/>
        <v>750</v>
      </c>
      <c r="AR183" s="261"/>
      <c r="AS183" s="261"/>
      <c r="AT183" s="261"/>
      <c r="AU183" s="261"/>
      <c r="AV183" s="261"/>
      <c r="AW183" s="261"/>
      <c r="AX183" s="261"/>
      <c r="AY183" s="261"/>
      <c r="AZ183" s="262"/>
    </row>
    <row r="184" spans="1:52" s="33" customFormat="1" ht="12.75">
      <c r="A184" s="264" t="s">
        <v>180</v>
      </c>
      <c r="B184" s="265"/>
      <c r="C184" s="265"/>
      <c r="D184" s="265"/>
      <c r="E184" s="265"/>
      <c r="F184" s="265"/>
      <c r="G184" s="265"/>
      <c r="H184" s="265"/>
      <c r="I184" s="265"/>
      <c r="J184" s="265"/>
      <c r="K184" s="265"/>
      <c r="L184" s="265"/>
      <c r="M184" s="265"/>
      <c r="N184" s="265"/>
      <c r="O184" s="265"/>
      <c r="P184" s="265"/>
      <c r="Q184" s="266"/>
      <c r="R184" s="257" t="s">
        <v>175</v>
      </c>
      <c r="S184" s="258"/>
      <c r="T184" s="258"/>
      <c r="U184" s="258"/>
      <c r="V184" s="258"/>
      <c r="W184" s="258"/>
      <c r="X184" s="258"/>
      <c r="Y184" s="258"/>
      <c r="Z184" s="259"/>
      <c r="AA184" s="260">
        <v>10</v>
      </c>
      <c r="AB184" s="261"/>
      <c r="AC184" s="261"/>
      <c r="AD184" s="261"/>
      <c r="AE184" s="261"/>
      <c r="AF184" s="261"/>
      <c r="AG184" s="261"/>
      <c r="AH184" s="261"/>
      <c r="AI184" s="262"/>
      <c r="AJ184" s="260">
        <v>80</v>
      </c>
      <c r="AK184" s="261"/>
      <c r="AL184" s="261"/>
      <c r="AM184" s="261"/>
      <c r="AN184" s="261"/>
      <c r="AO184" s="261"/>
      <c r="AP184" s="262"/>
      <c r="AQ184" s="260">
        <f t="shared" si="3"/>
        <v>800</v>
      </c>
      <c r="AR184" s="261"/>
      <c r="AS184" s="261"/>
      <c r="AT184" s="261"/>
      <c r="AU184" s="261"/>
      <c r="AV184" s="261"/>
      <c r="AW184" s="261"/>
      <c r="AX184" s="261"/>
      <c r="AY184" s="261"/>
      <c r="AZ184" s="262"/>
    </row>
    <row r="185" spans="1:52" s="33" customFormat="1" ht="12.75">
      <c r="A185" s="264" t="s">
        <v>331</v>
      </c>
      <c r="B185" s="265"/>
      <c r="C185" s="265"/>
      <c r="D185" s="265"/>
      <c r="E185" s="265"/>
      <c r="F185" s="265"/>
      <c r="G185" s="265"/>
      <c r="H185" s="265"/>
      <c r="I185" s="265"/>
      <c r="J185" s="265"/>
      <c r="K185" s="265"/>
      <c r="L185" s="265"/>
      <c r="M185" s="265"/>
      <c r="N185" s="265"/>
      <c r="O185" s="265"/>
      <c r="P185" s="265"/>
      <c r="Q185" s="266"/>
      <c r="R185" s="257" t="s">
        <v>175</v>
      </c>
      <c r="S185" s="258"/>
      <c r="T185" s="258"/>
      <c r="U185" s="258"/>
      <c r="V185" s="258"/>
      <c r="W185" s="258"/>
      <c r="X185" s="258"/>
      <c r="Y185" s="258"/>
      <c r="Z185" s="259"/>
      <c r="AA185" s="260">
        <v>2</v>
      </c>
      <c r="AB185" s="261"/>
      <c r="AC185" s="261"/>
      <c r="AD185" s="261"/>
      <c r="AE185" s="261"/>
      <c r="AF185" s="261"/>
      <c r="AG185" s="261"/>
      <c r="AH185" s="261"/>
      <c r="AI185" s="262"/>
      <c r="AJ185" s="260">
        <v>249</v>
      </c>
      <c r="AK185" s="261"/>
      <c r="AL185" s="261"/>
      <c r="AM185" s="261"/>
      <c r="AN185" s="261"/>
      <c r="AO185" s="261"/>
      <c r="AP185" s="262"/>
      <c r="AQ185" s="260">
        <f t="shared" si="3"/>
        <v>498</v>
      </c>
      <c r="AR185" s="261"/>
      <c r="AS185" s="261"/>
      <c r="AT185" s="261"/>
      <c r="AU185" s="261"/>
      <c r="AV185" s="261"/>
      <c r="AW185" s="261"/>
      <c r="AX185" s="261"/>
      <c r="AY185" s="261"/>
      <c r="AZ185" s="262"/>
    </row>
    <row r="186" spans="1:52" s="33" customFormat="1" ht="12.75">
      <c r="A186" s="264" t="s">
        <v>296</v>
      </c>
      <c r="B186" s="265"/>
      <c r="C186" s="265"/>
      <c r="D186" s="265"/>
      <c r="E186" s="265"/>
      <c r="F186" s="265"/>
      <c r="G186" s="265"/>
      <c r="H186" s="265"/>
      <c r="I186" s="265"/>
      <c r="J186" s="265"/>
      <c r="K186" s="265"/>
      <c r="L186" s="265"/>
      <c r="M186" s="265"/>
      <c r="N186" s="265"/>
      <c r="O186" s="265"/>
      <c r="P186" s="265"/>
      <c r="Q186" s="266"/>
      <c r="R186" s="257" t="s">
        <v>175</v>
      </c>
      <c r="S186" s="258"/>
      <c r="T186" s="258"/>
      <c r="U186" s="258"/>
      <c r="V186" s="258"/>
      <c r="W186" s="258"/>
      <c r="X186" s="258"/>
      <c r="Y186" s="258"/>
      <c r="Z186" s="259"/>
      <c r="AA186" s="260">
        <v>10</v>
      </c>
      <c r="AB186" s="261"/>
      <c r="AC186" s="261"/>
      <c r="AD186" s="261"/>
      <c r="AE186" s="261"/>
      <c r="AF186" s="261"/>
      <c r="AG186" s="261"/>
      <c r="AH186" s="261"/>
      <c r="AI186" s="262"/>
      <c r="AJ186" s="260">
        <v>100</v>
      </c>
      <c r="AK186" s="261"/>
      <c r="AL186" s="261"/>
      <c r="AM186" s="261"/>
      <c r="AN186" s="261"/>
      <c r="AO186" s="261"/>
      <c r="AP186" s="262"/>
      <c r="AQ186" s="260">
        <f t="shared" si="3"/>
        <v>1000</v>
      </c>
      <c r="AR186" s="261"/>
      <c r="AS186" s="261"/>
      <c r="AT186" s="261"/>
      <c r="AU186" s="261"/>
      <c r="AV186" s="261"/>
      <c r="AW186" s="261"/>
      <c r="AX186" s="261"/>
      <c r="AY186" s="261"/>
      <c r="AZ186" s="262"/>
    </row>
    <row r="187" spans="1:52" s="33" customFormat="1" ht="11.25" customHeight="1">
      <c r="A187" s="264" t="s">
        <v>332</v>
      </c>
      <c r="B187" s="265"/>
      <c r="C187" s="265"/>
      <c r="D187" s="265"/>
      <c r="E187" s="265"/>
      <c r="F187" s="265"/>
      <c r="G187" s="265"/>
      <c r="H187" s="265"/>
      <c r="I187" s="265"/>
      <c r="J187" s="265"/>
      <c r="K187" s="265"/>
      <c r="L187" s="265"/>
      <c r="M187" s="265"/>
      <c r="N187" s="265"/>
      <c r="O187" s="265"/>
      <c r="P187" s="265"/>
      <c r="Q187" s="266"/>
      <c r="R187" s="257" t="s">
        <v>175</v>
      </c>
      <c r="S187" s="258"/>
      <c r="T187" s="258"/>
      <c r="U187" s="258"/>
      <c r="V187" s="258"/>
      <c r="W187" s="258"/>
      <c r="X187" s="258"/>
      <c r="Y187" s="258"/>
      <c r="Z187" s="259"/>
      <c r="AA187" s="260">
        <v>1</v>
      </c>
      <c r="AB187" s="261"/>
      <c r="AC187" s="261"/>
      <c r="AD187" s="261"/>
      <c r="AE187" s="261"/>
      <c r="AF187" s="261"/>
      <c r="AG187" s="261"/>
      <c r="AH187" s="261"/>
      <c r="AI187" s="262"/>
      <c r="AJ187" s="260">
        <v>251</v>
      </c>
      <c r="AK187" s="261"/>
      <c r="AL187" s="261"/>
      <c r="AM187" s="261"/>
      <c r="AN187" s="261"/>
      <c r="AO187" s="261"/>
      <c r="AP187" s="262"/>
      <c r="AQ187" s="260">
        <f t="shared" si="3"/>
        <v>251</v>
      </c>
      <c r="AR187" s="261"/>
      <c r="AS187" s="261"/>
      <c r="AT187" s="261"/>
      <c r="AU187" s="261"/>
      <c r="AV187" s="261"/>
      <c r="AW187" s="261"/>
      <c r="AX187" s="261"/>
      <c r="AY187" s="261"/>
      <c r="AZ187" s="262"/>
    </row>
    <row r="188" spans="1:52" s="33" customFormat="1" ht="12.75" customHeight="1" hidden="1">
      <c r="A188" s="264"/>
      <c r="B188" s="265"/>
      <c r="C188" s="265"/>
      <c r="D188" s="265"/>
      <c r="E188" s="265"/>
      <c r="F188" s="265"/>
      <c r="G188" s="265"/>
      <c r="H188" s="265"/>
      <c r="I188" s="265"/>
      <c r="J188" s="265"/>
      <c r="K188" s="265"/>
      <c r="L188" s="265"/>
      <c r="M188" s="265"/>
      <c r="N188" s="265"/>
      <c r="O188" s="265"/>
      <c r="P188" s="265"/>
      <c r="Q188" s="266"/>
      <c r="R188" s="257"/>
      <c r="S188" s="258"/>
      <c r="T188" s="258"/>
      <c r="U188" s="258"/>
      <c r="V188" s="258"/>
      <c r="W188" s="258"/>
      <c r="X188" s="258"/>
      <c r="Y188" s="258"/>
      <c r="Z188" s="259"/>
      <c r="AA188" s="260"/>
      <c r="AB188" s="261"/>
      <c r="AC188" s="261"/>
      <c r="AD188" s="261"/>
      <c r="AE188" s="261"/>
      <c r="AF188" s="261"/>
      <c r="AG188" s="261"/>
      <c r="AH188" s="261"/>
      <c r="AI188" s="262"/>
      <c r="AJ188" s="260"/>
      <c r="AK188" s="261"/>
      <c r="AL188" s="261"/>
      <c r="AM188" s="261"/>
      <c r="AN188" s="261"/>
      <c r="AO188" s="261"/>
      <c r="AP188" s="262"/>
      <c r="AQ188" s="260">
        <f t="shared" si="3"/>
        <v>0</v>
      </c>
      <c r="AR188" s="261"/>
      <c r="AS188" s="261"/>
      <c r="AT188" s="261"/>
      <c r="AU188" s="261"/>
      <c r="AV188" s="261"/>
      <c r="AW188" s="261"/>
      <c r="AX188" s="261"/>
      <c r="AY188" s="261"/>
      <c r="AZ188" s="262"/>
    </row>
    <row r="189" spans="1:52" s="33" customFormat="1" ht="12.75" hidden="1">
      <c r="A189" s="264"/>
      <c r="B189" s="265"/>
      <c r="C189" s="265"/>
      <c r="D189" s="265"/>
      <c r="E189" s="265"/>
      <c r="F189" s="265"/>
      <c r="G189" s="265"/>
      <c r="H189" s="265"/>
      <c r="I189" s="265"/>
      <c r="J189" s="265"/>
      <c r="K189" s="265"/>
      <c r="L189" s="265"/>
      <c r="M189" s="265"/>
      <c r="N189" s="265"/>
      <c r="O189" s="265"/>
      <c r="P189" s="265"/>
      <c r="Q189" s="266"/>
      <c r="R189" s="257"/>
      <c r="S189" s="258"/>
      <c r="T189" s="258"/>
      <c r="U189" s="258"/>
      <c r="V189" s="258"/>
      <c r="W189" s="258"/>
      <c r="X189" s="258"/>
      <c r="Y189" s="258"/>
      <c r="Z189" s="259"/>
      <c r="AA189" s="260"/>
      <c r="AB189" s="261"/>
      <c r="AC189" s="261"/>
      <c r="AD189" s="261"/>
      <c r="AE189" s="261"/>
      <c r="AF189" s="261"/>
      <c r="AG189" s="261"/>
      <c r="AH189" s="261"/>
      <c r="AI189" s="262"/>
      <c r="AJ189" s="260"/>
      <c r="AK189" s="261"/>
      <c r="AL189" s="261"/>
      <c r="AM189" s="261"/>
      <c r="AN189" s="261"/>
      <c r="AO189" s="261"/>
      <c r="AP189" s="262"/>
      <c r="AQ189" s="260">
        <f t="shared" si="3"/>
        <v>0</v>
      </c>
      <c r="AR189" s="261"/>
      <c r="AS189" s="261"/>
      <c r="AT189" s="261"/>
      <c r="AU189" s="261"/>
      <c r="AV189" s="261"/>
      <c r="AW189" s="261"/>
      <c r="AX189" s="261"/>
      <c r="AY189" s="261"/>
      <c r="AZ189" s="262"/>
    </row>
    <row r="190" spans="1:52" s="33" customFormat="1" ht="12.75">
      <c r="A190" s="264" t="s">
        <v>311</v>
      </c>
      <c r="B190" s="265"/>
      <c r="C190" s="265"/>
      <c r="D190" s="265"/>
      <c r="E190" s="265"/>
      <c r="F190" s="265"/>
      <c r="G190" s="265"/>
      <c r="H190" s="265"/>
      <c r="I190" s="265"/>
      <c r="J190" s="265"/>
      <c r="K190" s="265"/>
      <c r="L190" s="265"/>
      <c r="M190" s="265"/>
      <c r="N190" s="265"/>
      <c r="O190" s="265"/>
      <c r="P190" s="265"/>
      <c r="Q190" s="266"/>
      <c r="R190" s="257" t="s">
        <v>175</v>
      </c>
      <c r="S190" s="258"/>
      <c r="T190" s="258"/>
      <c r="U190" s="258"/>
      <c r="V190" s="258"/>
      <c r="W190" s="258"/>
      <c r="X190" s="258"/>
      <c r="Y190" s="258"/>
      <c r="Z190" s="259"/>
      <c r="AA190" s="260">
        <v>10</v>
      </c>
      <c r="AB190" s="261"/>
      <c r="AC190" s="261"/>
      <c r="AD190" s="261"/>
      <c r="AE190" s="261"/>
      <c r="AF190" s="261"/>
      <c r="AG190" s="261"/>
      <c r="AH190" s="261"/>
      <c r="AI190" s="262"/>
      <c r="AJ190" s="260">
        <v>250</v>
      </c>
      <c r="AK190" s="261"/>
      <c r="AL190" s="261"/>
      <c r="AM190" s="261"/>
      <c r="AN190" s="261"/>
      <c r="AO190" s="261"/>
      <c r="AP190" s="262"/>
      <c r="AQ190" s="260">
        <f t="shared" si="3"/>
        <v>2500</v>
      </c>
      <c r="AR190" s="261"/>
      <c r="AS190" s="261"/>
      <c r="AT190" s="261"/>
      <c r="AU190" s="261"/>
      <c r="AV190" s="261"/>
      <c r="AW190" s="261"/>
      <c r="AX190" s="261"/>
      <c r="AY190" s="261"/>
      <c r="AZ190" s="262"/>
    </row>
    <row r="191" spans="1:52" s="33" customFormat="1" ht="12.75">
      <c r="A191" s="264" t="s">
        <v>179</v>
      </c>
      <c r="B191" s="265"/>
      <c r="C191" s="265"/>
      <c r="D191" s="265"/>
      <c r="E191" s="265"/>
      <c r="F191" s="265"/>
      <c r="G191" s="265"/>
      <c r="H191" s="265"/>
      <c r="I191" s="265"/>
      <c r="J191" s="265"/>
      <c r="K191" s="265"/>
      <c r="L191" s="265"/>
      <c r="M191" s="265"/>
      <c r="N191" s="265"/>
      <c r="O191" s="265"/>
      <c r="P191" s="265"/>
      <c r="Q191" s="266"/>
      <c r="R191" s="257" t="s">
        <v>175</v>
      </c>
      <c r="S191" s="258"/>
      <c r="T191" s="258"/>
      <c r="U191" s="258"/>
      <c r="V191" s="258"/>
      <c r="W191" s="258"/>
      <c r="X191" s="258"/>
      <c r="Y191" s="258"/>
      <c r="Z191" s="259"/>
      <c r="AA191" s="260">
        <v>8</v>
      </c>
      <c r="AB191" s="261"/>
      <c r="AC191" s="261"/>
      <c r="AD191" s="261"/>
      <c r="AE191" s="261"/>
      <c r="AF191" s="261"/>
      <c r="AG191" s="261"/>
      <c r="AH191" s="261"/>
      <c r="AI191" s="262"/>
      <c r="AJ191" s="260">
        <v>200</v>
      </c>
      <c r="AK191" s="261"/>
      <c r="AL191" s="261"/>
      <c r="AM191" s="261"/>
      <c r="AN191" s="261"/>
      <c r="AO191" s="261"/>
      <c r="AP191" s="262"/>
      <c r="AQ191" s="260">
        <f t="shared" si="3"/>
        <v>1600</v>
      </c>
      <c r="AR191" s="261"/>
      <c r="AS191" s="261"/>
      <c r="AT191" s="261"/>
      <c r="AU191" s="261"/>
      <c r="AV191" s="261"/>
      <c r="AW191" s="261"/>
      <c r="AX191" s="261"/>
      <c r="AY191" s="261"/>
      <c r="AZ191" s="262"/>
    </row>
    <row r="192" spans="1:52" s="33" customFormat="1" ht="12" customHeight="1">
      <c r="A192" s="264" t="s">
        <v>178</v>
      </c>
      <c r="B192" s="265"/>
      <c r="C192" s="265"/>
      <c r="D192" s="265"/>
      <c r="E192" s="265"/>
      <c r="F192" s="265"/>
      <c r="G192" s="265"/>
      <c r="H192" s="265"/>
      <c r="I192" s="265"/>
      <c r="J192" s="265"/>
      <c r="K192" s="265"/>
      <c r="L192" s="265"/>
      <c r="M192" s="265"/>
      <c r="N192" s="265"/>
      <c r="O192" s="265"/>
      <c r="P192" s="265"/>
      <c r="Q192" s="266"/>
      <c r="R192" s="257" t="s">
        <v>175</v>
      </c>
      <c r="S192" s="258"/>
      <c r="T192" s="258"/>
      <c r="U192" s="258"/>
      <c r="V192" s="258"/>
      <c r="W192" s="258"/>
      <c r="X192" s="258"/>
      <c r="Y192" s="258"/>
      <c r="Z192" s="259"/>
      <c r="AA192" s="260">
        <v>8</v>
      </c>
      <c r="AB192" s="261"/>
      <c r="AC192" s="261"/>
      <c r="AD192" s="261"/>
      <c r="AE192" s="261"/>
      <c r="AF192" s="261"/>
      <c r="AG192" s="261"/>
      <c r="AH192" s="261"/>
      <c r="AI192" s="262"/>
      <c r="AJ192" s="260">
        <v>210</v>
      </c>
      <c r="AK192" s="261"/>
      <c r="AL192" s="261"/>
      <c r="AM192" s="261"/>
      <c r="AN192" s="261"/>
      <c r="AO192" s="261"/>
      <c r="AP192" s="262"/>
      <c r="AQ192" s="260">
        <f>AA192*AJ192</f>
        <v>1680</v>
      </c>
      <c r="AR192" s="261"/>
      <c r="AS192" s="261"/>
      <c r="AT192" s="261"/>
      <c r="AU192" s="261"/>
      <c r="AV192" s="261"/>
      <c r="AW192" s="261"/>
      <c r="AX192" s="261"/>
      <c r="AY192" s="261"/>
      <c r="AZ192" s="262"/>
    </row>
    <row r="193" spans="1:52" s="33" customFormat="1" ht="10.5" customHeight="1" hidden="1">
      <c r="A193" s="264"/>
      <c r="B193" s="265"/>
      <c r="C193" s="265"/>
      <c r="D193" s="265"/>
      <c r="E193" s="265"/>
      <c r="F193" s="265"/>
      <c r="G193" s="265"/>
      <c r="H193" s="265"/>
      <c r="I193" s="265"/>
      <c r="J193" s="265"/>
      <c r="K193" s="265"/>
      <c r="L193" s="265"/>
      <c r="M193" s="265"/>
      <c r="N193" s="265"/>
      <c r="O193" s="265"/>
      <c r="P193" s="265"/>
      <c r="Q193" s="266"/>
      <c r="R193" s="257" t="s">
        <v>175</v>
      </c>
      <c r="S193" s="258"/>
      <c r="T193" s="258"/>
      <c r="U193" s="258"/>
      <c r="V193" s="258"/>
      <c r="W193" s="258"/>
      <c r="X193" s="258"/>
      <c r="Y193" s="258"/>
      <c r="Z193" s="259"/>
      <c r="AA193" s="260">
        <v>0</v>
      </c>
      <c r="AB193" s="261"/>
      <c r="AC193" s="261"/>
      <c r="AD193" s="261"/>
      <c r="AE193" s="261"/>
      <c r="AF193" s="261"/>
      <c r="AG193" s="261"/>
      <c r="AH193" s="261"/>
      <c r="AI193" s="262"/>
      <c r="AJ193" s="260">
        <v>80</v>
      </c>
      <c r="AK193" s="261"/>
      <c r="AL193" s="261"/>
      <c r="AM193" s="261"/>
      <c r="AN193" s="261"/>
      <c r="AO193" s="261"/>
      <c r="AP193" s="262"/>
      <c r="AQ193" s="260">
        <f t="shared" si="3"/>
        <v>0</v>
      </c>
      <c r="AR193" s="261"/>
      <c r="AS193" s="261"/>
      <c r="AT193" s="261"/>
      <c r="AU193" s="261"/>
      <c r="AV193" s="261"/>
      <c r="AW193" s="261"/>
      <c r="AX193" s="261"/>
      <c r="AY193" s="261"/>
      <c r="AZ193" s="262"/>
    </row>
    <row r="194" spans="1:52" s="33" customFormat="1" ht="12.75" hidden="1">
      <c r="A194" s="298" t="s">
        <v>301</v>
      </c>
      <c r="B194" s="299"/>
      <c r="C194" s="299"/>
      <c r="D194" s="299"/>
      <c r="E194" s="299"/>
      <c r="F194" s="299"/>
      <c r="G194" s="299"/>
      <c r="H194" s="299"/>
      <c r="I194" s="299"/>
      <c r="J194" s="299"/>
      <c r="K194" s="299"/>
      <c r="L194" s="299"/>
      <c r="M194" s="299"/>
      <c r="N194" s="299"/>
      <c r="O194" s="299"/>
      <c r="P194" s="299"/>
      <c r="Q194" s="300"/>
      <c r="R194" s="257"/>
      <c r="S194" s="258"/>
      <c r="T194" s="258"/>
      <c r="U194" s="258"/>
      <c r="V194" s="258"/>
      <c r="W194" s="258"/>
      <c r="X194" s="258"/>
      <c r="Y194" s="258"/>
      <c r="Z194" s="259"/>
      <c r="AA194" s="260"/>
      <c r="AB194" s="261"/>
      <c r="AC194" s="261"/>
      <c r="AD194" s="261"/>
      <c r="AE194" s="261"/>
      <c r="AF194" s="261"/>
      <c r="AG194" s="261"/>
      <c r="AH194" s="261"/>
      <c r="AI194" s="262"/>
      <c r="AJ194" s="260"/>
      <c r="AK194" s="261"/>
      <c r="AL194" s="261"/>
      <c r="AM194" s="261"/>
      <c r="AN194" s="261"/>
      <c r="AO194" s="261"/>
      <c r="AP194" s="262"/>
      <c r="AQ194" s="330"/>
      <c r="AR194" s="331"/>
      <c r="AS194" s="331"/>
      <c r="AT194" s="331"/>
      <c r="AU194" s="331"/>
      <c r="AV194" s="331"/>
      <c r="AW194" s="331"/>
      <c r="AX194" s="331"/>
      <c r="AY194" s="331"/>
      <c r="AZ194" s="332"/>
    </row>
    <row r="195" spans="1:52" s="33" customFormat="1" ht="12.75" hidden="1">
      <c r="A195" s="264" t="s">
        <v>302</v>
      </c>
      <c r="B195" s="265"/>
      <c r="C195" s="265"/>
      <c r="D195" s="265"/>
      <c r="E195" s="265"/>
      <c r="F195" s="265"/>
      <c r="G195" s="265"/>
      <c r="H195" s="265"/>
      <c r="I195" s="265"/>
      <c r="J195" s="265"/>
      <c r="K195" s="265"/>
      <c r="L195" s="265"/>
      <c r="M195" s="265"/>
      <c r="N195" s="265"/>
      <c r="O195" s="265"/>
      <c r="P195" s="265"/>
      <c r="Q195" s="266"/>
      <c r="R195" s="257" t="s">
        <v>175</v>
      </c>
      <c r="S195" s="258"/>
      <c r="T195" s="258"/>
      <c r="U195" s="258"/>
      <c r="V195" s="258"/>
      <c r="W195" s="258"/>
      <c r="X195" s="258"/>
      <c r="Y195" s="258"/>
      <c r="Z195" s="259"/>
      <c r="AA195" s="260"/>
      <c r="AB195" s="261"/>
      <c r="AC195" s="261"/>
      <c r="AD195" s="261"/>
      <c r="AE195" s="261"/>
      <c r="AF195" s="261"/>
      <c r="AG195" s="261"/>
      <c r="AH195" s="261"/>
      <c r="AI195" s="262"/>
      <c r="AJ195" s="260">
        <v>150</v>
      </c>
      <c r="AK195" s="261"/>
      <c r="AL195" s="261"/>
      <c r="AM195" s="261"/>
      <c r="AN195" s="261"/>
      <c r="AO195" s="261"/>
      <c r="AP195" s="262"/>
      <c r="AQ195" s="260">
        <f aca="true" t="shared" si="4" ref="AQ195:AQ201">AA195*AJ195</f>
        <v>0</v>
      </c>
      <c r="AR195" s="261"/>
      <c r="AS195" s="261"/>
      <c r="AT195" s="261"/>
      <c r="AU195" s="261"/>
      <c r="AV195" s="261"/>
      <c r="AW195" s="261"/>
      <c r="AX195" s="261"/>
      <c r="AY195" s="261"/>
      <c r="AZ195" s="262"/>
    </row>
    <row r="196" spans="1:52" s="33" customFormat="1" ht="12.75" hidden="1">
      <c r="A196" s="264" t="s">
        <v>303</v>
      </c>
      <c r="B196" s="265"/>
      <c r="C196" s="265"/>
      <c r="D196" s="265"/>
      <c r="E196" s="265"/>
      <c r="F196" s="265"/>
      <c r="G196" s="265"/>
      <c r="H196" s="265"/>
      <c r="I196" s="265"/>
      <c r="J196" s="265"/>
      <c r="K196" s="265"/>
      <c r="L196" s="265"/>
      <c r="M196" s="265"/>
      <c r="N196" s="265"/>
      <c r="O196" s="265"/>
      <c r="P196" s="265"/>
      <c r="Q196" s="266"/>
      <c r="R196" s="257" t="s">
        <v>175</v>
      </c>
      <c r="S196" s="258"/>
      <c r="T196" s="258"/>
      <c r="U196" s="258"/>
      <c r="V196" s="258"/>
      <c r="W196" s="258"/>
      <c r="X196" s="258"/>
      <c r="Y196" s="258"/>
      <c r="Z196" s="259"/>
      <c r="AA196" s="260"/>
      <c r="AB196" s="261"/>
      <c r="AC196" s="261"/>
      <c r="AD196" s="261"/>
      <c r="AE196" s="261"/>
      <c r="AF196" s="261"/>
      <c r="AG196" s="261"/>
      <c r="AH196" s="261"/>
      <c r="AI196" s="262"/>
      <c r="AJ196" s="260">
        <v>100</v>
      </c>
      <c r="AK196" s="261"/>
      <c r="AL196" s="261"/>
      <c r="AM196" s="261"/>
      <c r="AN196" s="261"/>
      <c r="AO196" s="261"/>
      <c r="AP196" s="262"/>
      <c r="AQ196" s="260">
        <f t="shared" si="4"/>
        <v>0</v>
      </c>
      <c r="AR196" s="261"/>
      <c r="AS196" s="261"/>
      <c r="AT196" s="261"/>
      <c r="AU196" s="261"/>
      <c r="AV196" s="261"/>
      <c r="AW196" s="261"/>
      <c r="AX196" s="261"/>
      <c r="AY196" s="261"/>
      <c r="AZ196" s="262"/>
    </row>
    <row r="197" spans="1:52" s="33" customFormat="1" ht="12.75" hidden="1">
      <c r="A197" s="264" t="s">
        <v>304</v>
      </c>
      <c r="B197" s="265"/>
      <c r="C197" s="265"/>
      <c r="D197" s="265"/>
      <c r="E197" s="265"/>
      <c r="F197" s="265"/>
      <c r="G197" s="265"/>
      <c r="H197" s="265"/>
      <c r="I197" s="265"/>
      <c r="J197" s="265"/>
      <c r="K197" s="265"/>
      <c r="L197" s="265"/>
      <c r="M197" s="265"/>
      <c r="N197" s="265"/>
      <c r="O197" s="265"/>
      <c r="P197" s="265"/>
      <c r="Q197" s="266"/>
      <c r="R197" s="257" t="s">
        <v>175</v>
      </c>
      <c r="S197" s="258"/>
      <c r="T197" s="258"/>
      <c r="U197" s="258"/>
      <c r="V197" s="258"/>
      <c r="W197" s="258"/>
      <c r="X197" s="258"/>
      <c r="Y197" s="258"/>
      <c r="Z197" s="259"/>
      <c r="AA197" s="260"/>
      <c r="AB197" s="261"/>
      <c r="AC197" s="261"/>
      <c r="AD197" s="261"/>
      <c r="AE197" s="261"/>
      <c r="AF197" s="261"/>
      <c r="AG197" s="261"/>
      <c r="AH197" s="261"/>
      <c r="AI197" s="262"/>
      <c r="AJ197" s="260">
        <v>120</v>
      </c>
      <c r="AK197" s="261"/>
      <c r="AL197" s="261"/>
      <c r="AM197" s="261"/>
      <c r="AN197" s="261"/>
      <c r="AO197" s="261"/>
      <c r="AP197" s="262"/>
      <c r="AQ197" s="260">
        <f t="shared" si="4"/>
        <v>0</v>
      </c>
      <c r="AR197" s="261"/>
      <c r="AS197" s="261"/>
      <c r="AT197" s="261"/>
      <c r="AU197" s="261"/>
      <c r="AV197" s="261"/>
      <c r="AW197" s="261"/>
      <c r="AX197" s="261"/>
      <c r="AY197" s="261"/>
      <c r="AZ197" s="262"/>
    </row>
    <row r="198" spans="1:52" s="33" customFormat="1" ht="12.75" hidden="1">
      <c r="A198" s="264" t="s">
        <v>305</v>
      </c>
      <c r="B198" s="265"/>
      <c r="C198" s="265"/>
      <c r="D198" s="265"/>
      <c r="E198" s="265"/>
      <c r="F198" s="265"/>
      <c r="G198" s="265"/>
      <c r="H198" s="265"/>
      <c r="I198" s="265"/>
      <c r="J198" s="265"/>
      <c r="K198" s="265"/>
      <c r="L198" s="265"/>
      <c r="M198" s="265"/>
      <c r="N198" s="265"/>
      <c r="O198" s="265"/>
      <c r="P198" s="265"/>
      <c r="Q198" s="266"/>
      <c r="R198" s="257" t="s">
        <v>175</v>
      </c>
      <c r="S198" s="258"/>
      <c r="T198" s="258"/>
      <c r="U198" s="258"/>
      <c r="V198" s="258"/>
      <c r="W198" s="258"/>
      <c r="X198" s="258"/>
      <c r="Y198" s="258"/>
      <c r="Z198" s="259"/>
      <c r="AA198" s="260"/>
      <c r="AB198" s="261"/>
      <c r="AC198" s="261"/>
      <c r="AD198" s="261"/>
      <c r="AE198" s="261"/>
      <c r="AF198" s="261"/>
      <c r="AG198" s="261"/>
      <c r="AH198" s="261"/>
      <c r="AI198" s="262"/>
      <c r="AJ198" s="260">
        <v>800</v>
      </c>
      <c r="AK198" s="261"/>
      <c r="AL198" s="261"/>
      <c r="AM198" s="261"/>
      <c r="AN198" s="261"/>
      <c r="AO198" s="261"/>
      <c r="AP198" s="262"/>
      <c r="AQ198" s="260">
        <f>AA198*AJ198</f>
        <v>0</v>
      </c>
      <c r="AR198" s="261"/>
      <c r="AS198" s="261"/>
      <c r="AT198" s="261"/>
      <c r="AU198" s="261"/>
      <c r="AV198" s="261"/>
      <c r="AW198" s="261"/>
      <c r="AX198" s="261"/>
      <c r="AY198" s="261"/>
      <c r="AZ198" s="262"/>
    </row>
    <row r="199" spans="1:52" s="33" customFormat="1" ht="12.75" hidden="1">
      <c r="A199" s="264" t="s">
        <v>306</v>
      </c>
      <c r="B199" s="265"/>
      <c r="C199" s="265"/>
      <c r="D199" s="265"/>
      <c r="E199" s="265"/>
      <c r="F199" s="265"/>
      <c r="G199" s="265"/>
      <c r="H199" s="265"/>
      <c r="I199" s="265"/>
      <c r="J199" s="265"/>
      <c r="K199" s="265"/>
      <c r="L199" s="265"/>
      <c r="M199" s="265"/>
      <c r="N199" s="265"/>
      <c r="O199" s="265"/>
      <c r="P199" s="265"/>
      <c r="Q199" s="266"/>
      <c r="R199" s="257" t="s">
        <v>175</v>
      </c>
      <c r="S199" s="258"/>
      <c r="T199" s="258"/>
      <c r="U199" s="258"/>
      <c r="V199" s="258"/>
      <c r="W199" s="258"/>
      <c r="X199" s="258"/>
      <c r="Y199" s="258"/>
      <c r="Z199" s="259"/>
      <c r="AA199" s="260"/>
      <c r="AB199" s="261"/>
      <c r="AC199" s="261"/>
      <c r="AD199" s="261"/>
      <c r="AE199" s="261"/>
      <c r="AF199" s="261"/>
      <c r="AG199" s="261"/>
      <c r="AH199" s="261"/>
      <c r="AI199" s="262"/>
      <c r="AJ199" s="260">
        <v>800</v>
      </c>
      <c r="AK199" s="261"/>
      <c r="AL199" s="261"/>
      <c r="AM199" s="261"/>
      <c r="AN199" s="261"/>
      <c r="AO199" s="261"/>
      <c r="AP199" s="262"/>
      <c r="AQ199" s="260">
        <f>AA199*AJ199</f>
        <v>0</v>
      </c>
      <c r="AR199" s="261"/>
      <c r="AS199" s="261"/>
      <c r="AT199" s="261"/>
      <c r="AU199" s="261"/>
      <c r="AV199" s="261"/>
      <c r="AW199" s="261"/>
      <c r="AX199" s="261"/>
      <c r="AY199" s="261"/>
      <c r="AZ199" s="262"/>
    </row>
    <row r="200" spans="1:52" s="33" customFormat="1" ht="12.75" hidden="1">
      <c r="A200" s="264" t="s">
        <v>307</v>
      </c>
      <c r="B200" s="265"/>
      <c r="C200" s="265"/>
      <c r="D200" s="265"/>
      <c r="E200" s="265"/>
      <c r="F200" s="265"/>
      <c r="G200" s="265"/>
      <c r="H200" s="265"/>
      <c r="I200" s="265"/>
      <c r="J200" s="265"/>
      <c r="K200" s="265"/>
      <c r="L200" s="265"/>
      <c r="M200" s="265"/>
      <c r="N200" s="265"/>
      <c r="O200" s="265"/>
      <c r="P200" s="265"/>
      <c r="Q200" s="266"/>
      <c r="R200" s="257" t="s">
        <v>175</v>
      </c>
      <c r="S200" s="258"/>
      <c r="T200" s="258"/>
      <c r="U200" s="258"/>
      <c r="V200" s="258"/>
      <c r="W200" s="258"/>
      <c r="X200" s="258"/>
      <c r="Y200" s="258"/>
      <c r="Z200" s="259"/>
      <c r="AA200" s="260"/>
      <c r="AB200" s="261"/>
      <c r="AC200" s="261"/>
      <c r="AD200" s="261"/>
      <c r="AE200" s="261"/>
      <c r="AF200" s="261"/>
      <c r="AG200" s="261"/>
      <c r="AH200" s="261"/>
      <c r="AI200" s="262"/>
      <c r="AJ200" s="260">
        <v>100</v>
      </c>
      <c r="AK200" s="261"/>
      <c r="AL200" s="261"/>
      <c r="AM200" s="261"/>
      <c r="AN200" s="261"/>
      <c r="AO200" s="261"/>
      <c r="AP200" s="262"/>
      <c r="AQ200" s="260">
        <f>AA200*AJ200</f>
        <v>0</v>
      </c>
      <c r="AR200" s="261"/>
      <c r="AS200" s="261"/>
      <c r="AT200" s="261"/>
      <c r="AU200" s="261"/>
      <c r="AV200" s="261"/>
      <c r="AW200" s="261"/>
      <c r="AX200" s="261"/>
      <c r="AY200" s="261"/>
      <c r="AZ200" s="262"/>
    </row>
    <row r="201" spans="1:52" s="33" customFormat="1" ht="12.75" hidden="1">
      <c r="A201" s="264" t="s">
        <v>308</v>
      </c>
      <c r="B201" s="265"/>
      <c r="C201" s="265"/>
      <c r="D201" s="265"/>
      <c r="E201" s="265"/>
      <c r="F201" s="265"/>
      <c r="G201" s="265"/>
      <c r="H201" s="265"/>
      <c r="I201" s="265"/>
      <c r="J201" s="265"/>
      <c r="K201" s="265"/>
      <c r="L201" s="265"/>
      <c r="M201" s="265"/>
      <c r="N201" s="265"/>
      <c r="O201" s="265"/>
      <c r="P201" s="265"/>
      <c r="Q201" s="266"/>
      <c r="R201" s="257" t="s">
        <v>175</v>
      </c>
      <c r="S201" s="258"/>
      <c r="T201" s="258"/>
      <c r="U201" s="258"/>
      <c r="V201" s="258"/>
      <c r="W201" s="258"/>
      <c r="X201" s="258"/>
      <c r="Y201" s="258"/>
      <c r="Z201" s="259"/>
      <c r="AA201" s="260"/>
      <c r="AB201" s="261"/>
      <c r="AC201" s="261"/>
      <c r="AD201" s="261"/>
      <c r="AE201" s="261"/>
      <c r="AF201" s="261"/>
      <c r="AG201" s="261"/>
      <c r="AH201" s="261"/>
      <c r="AI201" s="262"/>
      <c r="AJ201" s="260">
        <v>150</v>
      </c>
      <c r="AK201" s="261"/>
      <c r="AL201" s="261"/>
      <c r="AM201" s="261"/>
      <c r="AN201" s="261"/>
      <c r="AO201" s="261"/>
      <c r="AP201" s="262"/>
      <c r="AQ201" s="260">
        <f t="shared" si="4"/>
        <v>0</v>
      </c>
      <c r="AR201" s="261"/>
      <c r="AS201" s="261"/>
      <c r="AT201" s="261"/>
      <c r="AU201" s="261"/>
      <c r="AV201" s="261"/>
      <c r="AW201" s="261"/>
      <c r="AX201" s="261"/>
      <c r="AY201" s="261"/>
      <c r="AZ201" s="262"/>
    </row>
    <row r="202" spans="1:52" s="33" customFormat="1" ht="10.5" customHeight="1">
      <c r="A202" s="264" t="s">
        <v>312</v>
      </c>
      <c r="B202" s="265"/>
      <c r="C202" s="265"/>
      <c r="D202" s="265"/>
      <c r="E202" s="265"/>
      <c r="F202" s="265"/>
      <c r="G202" s="265"/>
      <c r="H202" s="265"/>
      <c r="I202" s="265"/>
      <c r="J202" s="265"/>
      <c r="K202" s="265"/>
      <c r="L202" s="265"/>
      <c r="M202" s="265"/>
      <c r="N202" s="265"/>
      <c r="O202" s="265"/>
      <c r="P202" s="265"/>
      <c r="Q202" s="266"/>
      <c r="R202" s="257"/>
      <c r="S202" s="258"/>
      <c r="T202" s="258"/>
      <c r="U202" s="258"/>
      <c r="V202" s="258"/>
      <c r="W202" s="258"/>
      <c r="X202" s="258"/>
      <c r="Y202" s="258"/>
      <c r="Z202" s="259"/>
      <c r="AA202" s="260"/>
      <c r="AB202" s="261"/>
      <c r="AC202" s="261"/>
      <c r="AD202" s="261"/>
      <c r="AE202" s="261"/>
      <c r="AF202" s="261"/>
      <c r="AG202" s="261"/>
      <c r="AH202" s="261"/>
      <c r="AI202" s="262"/>
      <c r="AJ202" s="260"/>
      <c r="AK202" s="261"/>
      <c r="AL202" s="261"/>
      <c r="AM202" s="261"/>
      <c r="AN202" s="261"/>
      <c r="AO202" s="261"/>
      <c r="AP202" s="262"/>
      <c r="AQ202" s="380">
        <f>AQ179+AQ171+AQ166+AQ161+AQ153+AQ194</f>
        <v>91915</v>
      </c>
      <c r="AR202" s="331"/>
      <c r="AS202" s="331"/>
      <c r="AT202" s="331"/>
      <c r="AU202" s="331"/>
      <c r="AV202" s="331"/>
      <c r="AW202" s="331"/>
      <c r="AX202" s="331"/>
      <c r="AY202" s="331"/>
      <c r="AZ202" s="332"/>
    </row>
    <row r="203" spans="1:52" s="33" customFormat="1" ht="12.75" hidden="1">
      <c r="A203" s="260"/>
      <c r="B203" s="261"/>
      <c r="C203" s="261"/>
      <c r="D203" s="261"/>
      <c r="E203" s="261"/>
      <c r="F203" s="261"/>
      <c r="G203" s="261"/>
      <c r="H203" s="261"/>
      <c r="I203" s="261"/>
      <c r="J203" s="261"/>
      <c r="K203" s="261"/>
      <c r="L203" s="261"/>
      <c r="M203" s="261"/>
      <c r="N203" s="261"/>
      <c r="O203" s="261"/>
      <c r="P203" s="261"/>
      <c r="Q203" s="261"/>
      <c r="R203" s="261"/>
      <c r="S203" s="261"/>
      <c r="T203" s="261"/>
      <c r="U203" s="261"/>
      <c r="V203" s="261"/>
      <c r="W203" s="261"/>
      <c r="X203" s="261"/>
      <c r="Y203" s="261"/>
      <c r="Z203" s="261"/>
      <c r="AA203" s="261"/>
      <c r="AB203" s="261"/>
      <c r="AC203" s="261"/>
      <c r="AD203" s="261"/>
      <c r="AE203" s="261"/>
      <c r="AF203" s="261"/>
      <c r="AG203" s="261"/>
      <c r="AH203" s="261"/>
      <c r="AI203" s="261"/>
      <c r="AJ203" s="261"/>
      <c r="AK203" s="261"/>
      <c r="AL203" s="261"/>
      <c r="AM203" s="261"/>
      <c r="AN203" s="261"/>
      <c r="AO203" s="261"/>
      <c r="AP203" s="261"/>
      <c r="AQ203" s="261"/>
      <c r="AR203" s="261"/>
      <c r="AS203" s="261"/>
      <c r="AT203" s="261"/>
      <c r="AU203" s="261"/>
      <c r="AV203" s="261"/>
      <c r="AW203" s="261"/>
      <c r="AX203" s="261"/>
      <c r="AY203" s="261"/>
      <c r="AZ203" s="262"/>
    </row>
    <row r="204" spans="1:52" s="33" customFormat="1" ht="12.75" hidden="1">
      <c r="A204" s="330" t="s">
        <v>177</v>
      </c>
      <c r="B204" s="261"/>
      <c r="C204" s="261"/>
      <c r="D204" s="261"/>
      <c r="E204" s="261"/>
      <c r="F204" s="261"/>
      <c r="G204" s="261"/>
      <c r="H204" s="261"/>
      <c r="I204" s="261"/>
      <c r="J204" s="261"/>
      <c r="K204" s="261"/>
      <c r="L204" s="261"/>
      <c r="M204" s="261"/>
      <c r="N204" s="261"/>
      <c r="O204" s="261"/>
      <c r="P204" s="261"/>
      <c r="Q204" s="261"/>
      <c r="R204" s="261"/>
      <c r="S204" s="261"/>
      <c r="T204" s="261"/>
      <c r="U204" s="261"/>
      <c r="V204" s="261"/>
      <c r="W204" s="261"/>
      <c r="X204" s="261"/>
      <c r="Y204" s="261"/>
      <c r="Z204" s="261"/>
      <c r="AA204" s="261"/>
      <c r="AB204" s="261"/>
      <c r="AC204" s="261"/>
      <c r="AD204" s="261"/>
      <c r="AE204" s="261"/>
      <c r="AF204" s="261"/>
      <c r="AG204" s="261"/>
      <c r="AH204" s="261"/>
      <c r="AI204" s="261"/>
      <c r="AJ204" s="261"/>
      <c r="AK204" s="261"/>
      <c r="AL204" s="261"/>
      <c r="AM204" s="261"/>
      <c r="AN204" s="261"/>
      <c r="AO204" s="261"/>
      <c r="AP204" s="261"/>
      <c r="AQ204" s="261"/>
      <c r="AR204" s="261"/>
      <c r="AS204" s="261"/>
      <c r="AT204" s="261"/>
      <c r="AU204" s="261"/>
      <c r="AV204" s="261"/>
      <c r="AW204" s="261"/>
      <c r="AX204" s="261"/>
      <c r="AY204" s="261"/>
      <c r="AZ204" s="262"/>
    </row>
    <row r="205" spans="1:52" s="33" customFormat="1" ht="12.75" hidden="1">
      <c r="A205" s="379" t="s">
        <v>176</v>
      </c>
      <c r="B205" s="379"/>
      <c r="C205" s="379"/>
      <c r="D205" s="379"/>
      <c r="E205" s="379"/>
      <c r="F205" s="379"/>
      <c r="G205" s="379"/>
      <c r="H205" s="379"/>
      <c r="I205" s="379"/>
      <c r="J205" s="379"/>
      <c r="K205" s="379"/>
      <c r="L205" s="379"/>
      <c r="M205" s="379"/>
      <c r="N205" s="379"/>
      <c r="O205" s="379"/>
      <c r="P205" s="379"/>
      <c r="Q205" s="379"/>
      <c r="R205" s="297"/>
      <c r="S205" s="297"/>
      <c r="T205" s="297"/>
      <c r="U205" s="297"/>
      <c r="V205" s="297"/>
      <c r="W205" s="297"/>
      <c r="X205" s="297"/>
      <c r="Y205" s="297"/>
      <c r="Z205" s="297"/>
      <c r="AA205" s="297"/>
      <c r="AB205" s="297"/>
      <c r="AC205" s="297"/>
      <c r="AD205" s="297"/>
      <c r="AE205" s="297"/>
      <c r="AF205" s="297"/>
      <c r="AG205" s="297"/>
      <c r="AH205" s="297"/>
      <c r="AI205" s="297"/>
      <c r="AJ205" s="297"/>
      <c r="AK205" s="297"/>
      <c r="AL205" s="297"/>
      <c r="AM205" s="297"/>
      <c r="AN205" s="297"/>
      <c r="AO205" s="297"/>
      <c r="AP205" s="297"/>
      <c r="AQ205" s="330">
        <f>AQ206+AQ207+AQ208+AQ209+AQ210+AQ211+AQ212+AQ213+AQ214</f>
        <v>0</v>
      </c>
      <c r="AR205" s="331"/>
      <c r="AS205" s="331"/>
      <c r="AT205" s="331"/>
      <c r="AU205" s="331"/>
      <c r="AV205" s="331"/>
      <c r="AW205" s="331"/>
      <c r="AX205" s="331"/>
      <c r="AY205" s="331"/>
      <c r="AZ205" s="332"/>
    </row>
    <row r="206" spans="1:52" s="33" customFormat="1" ht="12.75" hidden="1">
      <c r="A206" s="264"/>
      <c r="B206" s="265"/>
      <c r="C206" s="265"/>
      <c r="D206" s="265"/>
      <c r="E206" s="265"/>
      <c r="F206" s="265"/>
      <c r="G206" s="265"/>
      <c r="H206" s="265"/>
      <c r="I206" s="265"/>
      <c r="J206" s="265"/>
      <c r="K206" s="265"/>
      <c r="L206" s="265"/>
      <c r="M206" s="265"/>
      <c r="N206" s="265"/>
      <c r="O206" s="265"/>
      <c r="P206" s="265"/>
      <c r="Q206" s="266"/>
      <c r="R206" s="257"/>
      <c r="S206" s="258"/>
      <c r="T206" s="258"/>
      <c r="U206" s="258"/>
      <c r="V206" s="258"/>
      <c r="W206" s="258"/>
      <c r="X206" s="258"/>
      <c r="Y206" s="258"/>
      <c r="Z206" s="259"/>
      <c r="AA206" s="260"/>
      <c r="AB206" s="261"/>
      <c r="AC206" s="261"/>
      <c r="AD206" s="261"/>
      <c r="AE206" s="261"/>
      <c r="AF206" s="261"/>
      <c r="AG206" s="261"/>
      <c r="AH206" s="261"/>
      <c r="AI206" s="262"/>
      <c r="AJ206" s="260"/>
      <c r="AK206" s="261"/>
      <c r="AL206" s="261"/>
      <c r="AM206" s="261"/>
      <c r="AN206" s="261"/>
      <c r="AO206" s="261"/>
      <c r="AP206" s="262"/>
      <c r="AQ206" s="260"/>
      <c r="AR206" s="261"/>
      <c r="AS206" s="261"/>
      <c r="AT206" s="261"/>
      <c r="AU206" s="261"/>
      <c r="AV206" s="261"/>
      <c r="AW206" s="261"/>
      <c r="AX206" s="261"/>
      <c r="AY206" s="261"/>
      <c r="AZ206" s="262"/>
    </row>
    <row r="207" spans="1:52" s="33" customFormat="1" ht="12.75" hidden="1">
      <c r="A207" s="264"/>
      <c r="B207" s="265"/>
      <c r="C207" s="265"/>
      <c r="D207" s="265"/>
      <c r="E207" s="265"/>
      <c r="F207" s="265"/>
      <c r="G207" s="265"/>
      <c r="H207" s="265"/>
      <c r="I207" s="265"/>
      <c r="J207" s="265"/>
      <c r="K207" s="265"/>
      <c r="L207" s="265"/>
      <c r="M207" s="265"/>
      <c r="N207" s="265"/>
      <c r="O207" s="265"/>
      <c r="P207" s="265"/>
      <c r="Q207" s="266"/>
      <c r="R207" s="257"/>
      <c r="S207" s="258"/>
      <c r="T207" s="258"/>
      <c r="U207" s="258"/>
      <c r="V207" s="258"/>
      <c r="W207" s="258"/>
      <c r="X207" s="258"/>
      <c r="Y207" s="258"/>
      <c r="Z207" s="259"/>
      <c r="AA207" s="260"/>
      <c r="AB207" s="261"/>
      <c r="AC207" s="261"/>
      <c r="AD207" s="261"/>
      <c r="AE207" s="261"/>
      <c r="AF207" s="261"/>
      <c r="AG207" s="261"/>
      <c r="AH207" s="261"/>
      <c r="AI207" s="262"/>
      <c r="AJ207" s="260"/>
      <c r="AK207" s="261"/>
      <c r="AL207" s="261"/>
      <c r="AM207" s="261"/>
      <c r="AN207" s="261"/>
      <c r="AO207" s="261"/>
      <c r="AP207" s="262"/>
      <c r="AQ207" s="260"/>
      <c r="AR207" s="261"/>
      <c r="AS207" s="261"/>
      <c r="AT207" s="261"/>
      <c r="AU207" s="261"/>
      <c r="AV207" s="261"/>
      <c r="AW207" s="261"/>
      <c r="AX207" s="261"/>
      <c r="AY207" s="261"/>
      <c r="AZ207" s="262"/>
    </row>
    <row r="208" spans="1:52" s="33" customFormat="1" ht="12.75" hidden="1">
      <c r="A208" s="264"/>
      <c r="B208" s="265"/>
      <c r="C208" s="265"/>
      <c r="D208" s="265"/>
      <c r="E208" s="265"/>
      <c r="F208" s="265"/>
      <c r="G208" s="265"/>
      <c r="H208" s="265"/>
      <c r="I208" s="265"/>
      <c r="J208" s="265"/>
      <c r="K208" s="265"/>
      <c r="L208" s="265"/>
      <c r="M208" s="265"/>
      <c r="N208" s="265"/>
      <c r="O208" s="265"/>
      <c r="P208" s="265"/>
      <c r="Q208" s="266"/>
      <c r="R208" s="257"/>
      <c r="S208" s="258"/>
      <c r="T208" s="258"/>
      <c r="U208" s="258"/>
      <c r="V208" s="258"/>
      <c r="W208" s="258"/>
      <c r="X208" s="258"/>
      <c r="Y208" s="258"/>
      <c r="Z208" s="259"/>
      <c r="AA208" s="260"/>
      <c r="AB208" s="261"/>
      <c r="AC208" s="261"/>
      <c r="AD208" s="261"/>
      <c r="AE208" s="261"/>
      <c r="AF208" s="261"/>
      <c r="AG208" s="261"/>
      <c r="AH208" s="261"/>
      <c r="AI208" s="262"/>
      <c r="AJ208" s="260"/>
      <c r="AK208" s="261"/>
      <c r="AL208" s="261"/>
      <c r="AM208" s="261"/>
      <c r="AN208" s="261"/>
      <c r="AO208" s="261"/>
      <c r="AP208" s="262"/>
      <c r="AQ208" s="260"/>
      <c r="AR208" s="261"/>
      <c r="AS208" s="261"/>
      <c r="AT208" s="261"/>
      <c r="AU208" s="261"/>
      <c r="AV208" s="261"/>
      <c r="AW208" s="261"/>
      <c r="AX208" s="261"/>
      <c r="AY208" s="261"/>
      <c r="AZ208" s="262"/>
    </row>
    <row r="209" spans="1:52" s="33" customFormat="1" ht="12.75" hidden="1">
      <c r="A209" s="264"/>
      <c r="B209" s="265"/>
      <c r="C209" s="265"/>
      <c r="D209" s="265"/>
      <c r="E209" s="265"/>
      <c r="F209" s="265"/>
      <c r="G209" s="265"/>
      <c r="H209" s="265"/>
      <c r="I209" s="265"/>
      <c r="J209" s="265"/>
      <c r="K209" s="265"/>
      <c r="L209" s="265"/>
      <c r="M209" s="265"/>
      <c r="N209" s="265"/>
      <c r="O209" s="265"/>
      <c r="P209" s="265"/>
      <c r="Q209" s="266"/>
      <c r="R209" s="257"/>
      <c r="S209" s="258"/>
      <c r="T209" s="258"/>
      <c r="U209" s="258"/>
      <c r="V209" s="258"/>
      <c r="W209" s="258"/>
      <c r="X209" s="258"/>
      <c r="Y209" s="258"/>
      <c r="Z209" s="259"/>
      <c r="AA209" s="260"/>
      <c r="AB209" s="261"/>
      <c r="AC209" s="261"/>
      <c r="AD209" s="261"/>
      <c r="AE209" s="261"/>
      <c r="AF209" s="261"/>
      <c r="AG209" s="261"/>
      <c r="AH209" s="261"/>
      <c r="AI209" s="262"/>
      <c r="AJ209" s="260"/>
      <c r="AK209" s="261"/>
      <c r="AL209" s="261"/>
      <c r="AM209" s="261"/>
      <c r="AN209" s="261"/>
      <c r="AO209" s="261"/>
      <c r="AP209" s="262"/>
      <c r="AQ209" s="260"/>
      <c r="AR209" s="261"/>
      <c r="AS209" s="261"/>
      <c r="AT209" s="261"/>
      <c r="AU209" s="261"/>
      <c r="AV209" s="261"/>
      <c r="AW209" s="261"/>
      <c r="AX209" s="261"/>
      <c r="AY209" s="261"/>
      <c r="AZ209" s="262"/>
    </row>
    <row r="210" spans="1:52" s="33" customFormat="1" ht="12.75" hidden="1">
      <c r="A210" s="264"/>
      <c r="B210" s="265"/>
      <c r="C210" s="265"/>
      <c r="D210" s="265"/>
      <c r="E210" s="265"/>
      <c r="F210" s="265"/>
      <c r="G210" s="265"/>
      <c r="H210" s="265"/>
      <c r="I210" s="265"/>
      <c r="J210" s="265"/>
      <c r="K210" s="265"/>
      <c r="L210" s="265"/>
      <c r="M210" s="265"/>
      <c r="N210" s="265"/>
      <c r="O210" s="265"/>
      <c r="P210" s="265"/>
      <c r="Q210" s="266"/>
      <c r="R210" s="257"/>
      <c r="S210" s="258"/>
      <c r="T210" s="258"/>
      <c r="U210" s="258"/>
      <c r="V210" s="258"/>
      <c r="W210" s="258"/>
      <c r="X210" s="258"/>
      <c r="Y210" s="258"/>
      <c r="Z210" s="259"/>
      <c r="AA210" s="260"/>
      <c r="AB210" s="261"/>
      <c r="AC210" s="261"/>
      <c r="AD210" s="261"/>
      <c r="AE210" s="261"/>
      <c r="AF210" s="261"/>
      <c r="AG210" s="261"/>
      <c r="AH210" s="261"/>
      <c r="AI210" s="262"/>
      <c r="AJ210" s="260"/>
      <c r="AK210" s="261"/>
      <c r="AL210" s="261"/>
      <c r="AM210" s="261"/>
      <c r="AN210" s="261"/>
      <c r="AO210" s="261"/>
      <c r="AP210" s="262"/>
      <c r="AQ210" s="260"/>
      <c r="AR210" s="261"/>
      <c r="AS210" s="261"/>
      <c r="AT210" s="261"/>
      <c r="AU210" s="261"/>
      <c r="AV210" s="261"/>
      <c r="AW210" s="261"/>
      <c r="AX210" s="261"/>
      <c r="AY210" s="261"/>
      <c r="AZ210" s="262"/>
    </row>
    <row r="211" spans="1:52" s="33" customFormat="1" ht="12.75" hidden="1">
      <c r="A211" s="264"/>
      <c r="B211" s="265"/>
      <c r="C211" s="265"/>
      <c r="D211" s="265"/>
      <c r="E211" s="265"/>
      <c r="F211" s="265"/>
      <c r="G211" s="265"/>
      <c r="H211" s="265"/>
      <c r="I211" s="265"/>
      <c r="J211" s="265"/>
      <c r="K211" s="265"/>
      <c r="L211" s="265"/>
      <c r="M211" s="265"/>
      <c r="N211" s="265"/>
      <c r="O211" s="265"/>
      <c r="P211" s="265"/>
      <c r="Q211" s="266"/>
      <c r="R211" s="257"/>
      <c r="S211" s="258"/>
      <c r="T211" s="258"/>
      <c r="U211" s="258"/>
      <c r="V211" s="258"/>
      <c r="W211" s="258"/>
      <c r="X211" s="258"/>
      <c r="Y211" s="258"/>
      <c r="Z211" s="259"/>
      <c r="AA211" s="260"/>
      <c r="AB211" s="261"/>
      <c r="AC211" s="261"/>
      <c r="AD211" s="261"/>
      <c r="AE211" s="261"/>
      <c r="AF211" s="261"/>
      <c r="AG211" s="261"/>
      <c r="AH211" s="261"/>
      <c r="AI211" s="262"/>
      <c r="AJ211" s="260"/>
      <c r="AK211" s="261"/>
      <c r="AL211" s="261"/>
      <c r="AM211" s="261"/>
      <c r="AN211" s="261"/>
      <c r="AO211" s="261"/>
      <c r="AP211" s="262"/>
      <c r="AQ211" s="260"/>
      <c r="AR211" s="261"/>
      <c r="AS211" s="261"/>
      <c r="AT211" s="261"/>
      <c r="AU211" s="261"/>
      <c r="AV211" s="261"/>
      <c r="AW211" s="261"/>
      <c r="AX211" s="261"/>
      <c r="AY211" s="261"/>
      <c r="AZ211" s="262"/>
    </row>
    <row r="212" spans="1:52" s="33" customFormat="1" ht="12.75" hidden="1">
      <c r="A212" s="264"/>
      <c r="B212" s="265"/>
      <c r="C212" s="265"/>
      <c r="D212" s="265"/>
      <c r="E212" s="265"/>
      <c r="F212" s="265"/>
      <c r="G212" s="265"/>
      <c r="H212" s="265"/>
      <c r="I212" s="265"/>
      <c r="J212" s="265"/>
      <c r="K212" s="265"/>
      <c r="L212" s="265"/>
      <c r="M212" s="265"/>
      <c r="N212" s="265"/>
      <c r="O212" s="265"/>
      <c r="P212" s="265"/>
      <c r="Q212" s="266"/>
      <c r="R212" s="257"/>
      <c r="S212" s="258"/>
      <c r="T212" s="258"/>
      <c r="U212" s="258"/>
      <c r="V212" s="258"/>
      <c r="W212" s="258"/>
      <c r="X212" s="258"/>
      <c r="Y212" s="258"/>
      <c r="Z212" s="259"/>
      <c r="AA212" s="260"/>
      <c r="AB212" s="261"/>
      <c r="AC212" s="261"/>
      <c r="AD212" s="261"/>
      <c r="AE212" s="261"/>
      <c r="AF212" s="261"/>
      <c r="AG212" s="261"/>
      <c r="AH212" s="261"/>
      <c r="AI212" s="262"/>
      <c r="AJ212" s="260"/>
      <c r="AK212" s="261"/>
      <c r="AL212" s="261"/>
      <c r="AM212" s="261"/>
      <c r="AN212" s="261"/>
      <c r="AO212" s="261"/>
      <c r="AP212" s="262"/>
      <c r="AQ212" s="260"/>
      <c r="AR212" s="261"/>
      <c r="AS212" s="261"/>
      <c r="AT212" s="261"/>
      <c r="AU212" s="261"/>
      <c r="AV212" s="261"/>
      <c r="AW212" s="261"/>
      <c r="AX212" s="261"/>
      <c r="AY212" s="261"/>
      <c r="AZ212" s="262"/>
    </row>
    <row r="213" spans="1:52" s="33" customFormat="1" ht="12.75" hidden="1">
      <c r="A213" s="264"/>
      <c r="B213" s="265"/>
      <c r="C213" s="265"/>
      <c r="D213" s="265"/>
      <c r="E213" s="265"/>
      <c r="F213" s="265"/>
      <c r="G213" s="265"/>
      <c r="H213" s="265"/>
      <c r="I213" s="265"/>
      <c r="J213" s="265"/>
      <c r="K213" s="265"/>
      <c r="L213" s="265"/>
      <c r="M213" s="265"/>
      <c r="N213" s="265"/>
      <c r="O213" s="265"/>
      <c r="P213" s="265"/>
      <c r="Q213" s="266"/>
      <c r="R213" s="257"/>
      <c r="S213" s="258"/>
      <c r="T213" s="258"/>
      <c r="U213" s="258"/>
      <c r="V213" s="258"/>
      <c r="W213" s="258"/>
      <c r="X213" s="258"/>
      <c r="Y213" s="258"/>
      <c r="Z213" s="259"/>
      <c r="AA213" s="260"/>
      <c r="AB213" s="261"/>
      <c r="AC213" s="261"/>
      <c r="AD213" s="261"/>
      <c r="AE213" s="261"/>
      <c r="AF213" s="261"/>
      <c r="AG213" s="261"/>
      <c r="AH213" s="261"/>
      <c r="AI213" s="262"/>
      <c r="AJ213" s="260"/>
      <c r="AK213" s="261"/>
      <c r="AL213" s="261"/>
      <c r="AM213" s="261"/>
      <c r="AN213" s="261"/>
      <c r="AO213" s="261"/>
      <c r="AP213" s="262"/>
      <c r="AQ213" s="260"/>
      <c r="AR213" s="261"/>
      <c r="AS213" s="261"/>
      <c r="AT213" s="261"/>
      <c r="AU213" s="261"/>
      <c r="AV213" s="261"/>
      <c r="AW213" s="261"/>
      <c r="AX213" s="261"/>
      <c r="AY213" s="261"/>
      <c r="AZ213" s="262"/>
    </row>
    <row r="214" spans="1:52" s="33" customFormat="1" ht="12.75" hidden="1">
      <c r="A214" s="264"/>
      <c r="B214" s="265"/>
      <c r="C214" s="265"/>
      <c r="D214" s="265"/>
      <c r="E214" s="265"/>
      <c r="F214" s="265"/>
      <c r="G214" s="265"/>
      <c r="H214" s="265"/>
      <c r="I214" s="265"/>
      <c r="J214" s="265"/>
      <c r="K214" s="265"/>
      <c r="L214" s="265"/>
      <c r="M214" s="265"/>
      <c r="N214" s="265"/>
      <c r="O214" s="265"/>
      <c r="P214" s="265"/>
      <c r="Q214" s="266"/>
      <c r="R214" s="257"/>
      <c r="S214" s="258"/>
      <c r="T214" s="258"/>
      <c r="U214" s="258"/>
      <c r="V214" s="258"/>
      <c r="W214" s="258"/>
      <c r="X214" s="258"/>
      <c r="Y214" s="258"/>
      <c r="Z214" s="259"/>
      <c r="AA214" s="260"/>
      <c r="AB214" s="261"/>
      <c r="AC214" s="261"/>
      <c r="AD214" s="261"/>
      <c r="AE214" s="261"/>
      <c r="AF214" s="261"/>
      <c r="AG214" s="261"/>
      <c r="AH214" s="261"/>
      <c r="AI214" s="262"/>
      <c r="AJ214" s="260"/>
      <c r="AK214" s="261"/>
      <c r="AL214" s="261"/>
      <c r="AM214" s="261"/>
      <c r="AN214" s="261"/>
      <c r="AO214" s="261"/>
      <c r="AP214" s="262"/>
      <c r="AQ214" s="260"/>
      <c r="AR214" s="261"/>
      <c r="AS214" s="261"/>
      <c r="AT214" s="261"/>
      <c r="AU214" s="261"/>
      <c r="AV214" s="261"/>
      <c r="AW214" s="261"/>
      <c r="AX214" s="261"/>
      <c r="AY214" s="261"/>
      <c r="AZ214" s="262"/>
    </row>
    <row r="215" spans="1:52" s="37" customFormat="1" ht="12.75" hidden="1">
      <c r="A215" s="55"/>
      <c r="B215" s="56"/>
      <c r="C215" s="56"/>
      <c r="D215" s="56"/>
      <c r="E215" s="56"/>
      <c r="F215" s="56"/>
      <c r="G215" s="56"/>
      <c r="H215" s="56"/>
      <c r="I215" s="56"/>
      <c r="J215" s="56"/>
      <c r="K215" s="56"/>
      <c r="L215" s="56"/>
      <c r="M215" s="56"/>
      <c r="N215" s="63"/>
      <c r="O215" s="63"/>
      <c r="P215" s="63"/>
      <c r="Q215" s="63"/>
      <c r="AL215" s="57"/>
      <c r="AM215" s="57"/>
      <c r="AN215" s="57"/>
      <c r="AO215" s="34" t="s">
        <v>173</v>
      </c>
      <c r="AP215" s="58"/>
      <c r="AQ215" s="380">
        <f>SUM(AQ206:AZ214)</f>
        <v>0</v>
      </c>
      <c r="AR215" s="331"/>
      <c r="AS215" s="331"/>
      <c r="AT215" s="331"/>
      <c r="AU215" s="331"/>
      <c r="AV215" s="331"/>
      <c r="AW215" s="331"/>
      <c r="AX215" s="331"/>
      <c r="AY215" s="331"/>
      <c r="AZ215" s="332"/>
    </row>
    <row r="216" spans="1:52" s="37" customFormat="1" ht="12.75" hidden="1">
      <c r="A216" s="49"/>
      <c r="B216" s="50"/>
      <c r="C216" s="50"/>
      <c r="D216" s="50"/>
      <c r="E216" s="50"/>
      <c r="F216" s="50"/>
      <c r="G216" s="50"/>
      <c r="H216" s="50"/>
      <c r="I216" s="50"/>
      <c r="J216" s="50"/>
      <c r="K216" s="50"/>
      <c r="L216" s="50"/>
      <c r="M216" s="50"/>
      <c r="N216" s="59"/>
      <c r="O216" s="59"/>
      <c r="P216" s="59"/>
      <c r="Q216" s="59"/>
      <c r="AL216" s="52"/>
      <c r="AM216" s="52"/>
      <c r="AN216" s="52"/>
      <c r="AO216" s="39"/>
      <c r="AP216" s="52"/>
      <c r="AQ216" s="64"/>
      <c r="AR216" s="64"/>
      <c r="AS216" s="64"/>
      <c r="AT216" s="64"/>
      <c r="AU216" s="64"/>
      <c r="AV216" s="64"/>
      <c r="AW216" s="64"/>
      <c r="AX216" s="64"/>
      <c r="AY216" s="64"/>
      <c r="AZ216" s="64"/>
    </row>
    <row r="217" spans="1:52" s="37" customFormat="1" ht="20.25" customHeight="1">
      <c r="A217" s="381" t="s">
        <v>174</v>
      </c>
      <c r="B217" s="381"/>
      <c r="C217" s="381"/>
      <c r="D217" s="381"/>
      <c r="E217" s="381"/>
      <c r="F217" s="381"/>
      <c r="G217" s="381"/>
      <c r="H217" s="381"/>
      <c r="I217" s="381"/>
      <c r="J217" s="381"/>
      <c r="K217" s="381"/>
      <c r="L217" s="381"/>
      <c r="M217" s="381"/>
      <c r="N217" s="381"/>
      <c r="O217" s="381"/>
      <c r="P217" s="381"/>
      <c r="Q217" s="381"/>
      <c r="R217" s="381"/>
      <c r="S217" s="381"/>
      <c r="T217" s="381"/>
      <c r="U217" s="381"/>
      <c r="V217" s="381"/>
      <c r="W217" s="381"/>
      <c r="X217" s="381"/>
      <c r="Y217" s="381"/>
      <c r="Z217" s="381"/>
      <c r="AA217" s="381"/>
      <c r="AB217" s="381"/>
      <c r="AC217" s="381"/>
      <c r="AD217" s="381"/>
      <c r="AE217" s="381"/>
      <c r="AF217" s="381"/>
      <c r="AG217" s="381"/>
      <c r="AH217" s="381"/>
      <c r="AI217" s="381"/>
      <c r="AJ217" s="381"/>
      <c r="AK217" s="381"/>
      <c r="AL217" s="381"/>
      <c r="AM217" s="381"/>
      <c r="AN217" s="381"/>
      <c r="AO217" s="381"/>
      <c r="AP217" s="381"/>
      <c r="AQ217" s="381"/>
      <c r="AR217" s="381"/>
      <c r="AS217" s="381"/>
      <c r="AT217" s="381"/>
      <c r="AU217" s="381"/>
      <c r="AV217" s="381"/>
      <c r="AW217" s="381"/>
      <c r="AX217" s="381"/>
      <c r="AY217" s="381"/>
      <c r="AZ217" s="381"/>
    </row>
    <row r="218" spans="1:52" s="37" customFormat="1" ht="12.75">
      <c r="A218" s="384" t="s">
        <v>334</v>
      </c>
      <c r="B218" s="385"/>
      <c r="C218" s="385"/>
      <c r="D218" s="385"/>
      <c r="E218" s="385"/>
      <c r="F218" s="385"/>
      <c r="G218" s="385"/>
      <c r="H218" s="385"/>
      <c r="I218" s="385"/>
      <c r="J218" s="385"/>
      <c r="K218" s="385"/>
      <c r="L218" s="385"/>
      <c r="M218" s="385"/>
      <c r="N218" s="385"/>
      <c r="O218" s="385"/>
      <c r="P218" s="385"/>
      <c r="Q218" s="386"/>
      <c r="R218" s="382"/>
      <c r="S218" s="286"/>
      <c r="T218" s="286"/>
      <c r="U218" s="286"/>
      <c r="V218" s="286"/>
      <c r="W218" s="286"/>
      <c r="X218" s="286"/>
      <c r="Y218" s="286"/>
      <c r="Z218" s="287"/>
      <c r="AA218" s="382"/>
      <c r="AB218" s="286"/>
      <c r="AC218" s="286"/>
      <c r="AD218" s="286"/>
      <c r="AE218" s="286"/>
      <c r="AF218" s="286"/>
      <c r="AG218" s="286"/>
      <c r="AH218" s="286"/>
      <c r="AI218" s="287"/>
      <c r="AJ218" s="382"/>
      <c r="AK218" s="286"/>
      <c r="AL218" s="286"/>
      <c r="AM218" s="286"/>
      <c r="AN218" s="286"/>
      <c r="AO218" s="286"/>
      <c r="AP218" s="287"/>
      <c r="AQ218" s="383"/>
      <c r="AR218" s="331"/>
      <c r="AS218" s="331"/>
      <c r="AT218" s="331"/>
      <c r="AU218" s="331"/>
      <c r="AV218" s="331"/>
      <c r="AW218" s="331"/>
      <c r="AX218" s="331"/>
      <c r="AY218" s="331"/>
      <c r="AZ218" s="332"/>
    </row>
    <row r="219" spans="1:52" s="37" customFormat="1" ht="12.75">
      <c r="A219" s="387"/>
      <c r="B219" s="388"/>
      <c r="C219" s="388"/>
      <c r="D219" s="388"/>
      <c r="E219" s="388"/>
      <c r="F219" s="388"/>
      <c r="G219" s="388"/>
      <c r="H219" s="388"/>
      <c r="I219" s="388"/>
      <c r="J219" s="388"/>
      <c r="K219" s="388"/>
      <c r="L219" s="388"/>
      <c r="M219" s="388"/>
      <c r="N219" s="388"/>
      <c r="O219" s="388"/>
      <c r="P219" s="388"/>
      <c r="Q219" s="389"/>
      <c r="R219" s="382"/>
      <c r="S219" s="286"/>
      <c r="T219" s="286"/>
      <c r="U219" s="286"/>
      <c r="V219" s="286"/>
      <c r="W219" s="286"/>
      <c r="X219" s="286"/>
      <c r="Y219" s="286"/>
      <c r="Z219" s="287"/>
      <c r="AA219" s="382"/>
      <c r="AB219" s="286"/>
      <c r="AC219" s="286"/>
      <c r="AD219" s="286"/>
      <c r="AE219" s="286"/>
      <c r="AF219" s="286"/>
      <c r="AG219" s="286"/>
      <c r="AH219" s="286"/>
      <c r="AI219" s="287"/>
      <c r="AJ219" s="382"/>
      <c r="AK219" s="286"/>
      <c r="AL219" s="286"/>
      <c r="AM219" s="286"/>
      <c r="AN219" s="286"/>
      <c r="AO219" s="286"/>
      <c r="AP219" s="287"/>
      <c r="AQ219" s="393">
        <v>1629810</v>
      </c>
      <c r="AR219" s="394"/>
      <c r="AS219" s="394"/>
      <c r="AT219" s="394"/>
      <c r="AU219" s="394"/>
      <c r="AV219" s="394"/>
      <c r="AW219" s="394"/>
      <c r="AX219" s="394"/>
      <c r="AY219" s="394"/>
      <c r="AZ219" s="395"/>
    </row>
    <row r="220" spans="1:52" s="37" customFormat="1" ht="12.75">
      <c r="A220" s="390"/>
      <c r="B220" s="391"/>
      <c r="C220" s="391"/>
      <c r="D220" s="391"/>
      <c r="E220" s="391"/>
      <c r="F220" s="391"/>
      <c r="G220" s="391"/>
      <c r="H220" s="391"/>
      <c r="I220" s="391"/>
      <c r="J220" s="391"/>
      <c r="K220" s="391"/>
      <c r="L220" s="391"/>
      <c r="M220" s="391"/>
      <c r="N220" s="391"/>
      <c r="O220" s="391"/>
      <c r="P220" s="391"/>
      <c r="Q220" s="392"/>
      <c r="R220" s="382"/>
      <c r="S220" s="286"/>
      <c r="T220" s="286"/>
      <c r="U220" s="286"/>
      <c r="V220" s="286"/>
      <c r="W220" s="286"/>
      <c r="X220" s="286"/>
      <c r="Y220" s="286"/>
      <c r="Z220" s="287"/>
      <c r="AA220" s="382"/>
      <c r="AB220" s="286"/>
      <c r="AC220" s="286"/>
      <c r="AD220" s="286"/>
      <c r="AE220" s="286"/>
      <c r="AF220" s="286"/>
      <c r="AG220" s="286"/>
      <c r="AH220" s="286"/>
      <c r="AI220" s="287"/>
      <c r="AJ220" s="382"/>
      <c r="AK220" s="286"/>
      <c r="AL220" s="286"/>
      <c r="AM220" s="286"/>
      <c r="AN220" s="286"/>
      <c r="AO220" s="286"/>
      <c r="AP220" s="287"/>
      <c r="AQ220" s="398">
        <v>16298</v>
      </c>
      <c r="AR220" s="399"/>
      <c r="AS220" s="399"/>
      <c r="AT220" s="399"/>
      <c r="AU220" s="399"/>
      <c r="AV220" s="399"/>
      <c r="AW220" s="399"/>
      <c r="AX220" s="399"/>
      <c r="AY220" s="399"/>
      <c r="AZ220" s="400"/>
    </row>
    <row r="221" spans="1:52" s="37" customFormat="1" ht="12.75">
      <c r="A221" s="49"/>
      <c r="B221" s="49"/>
      <c r="C221" s="49"/>
      <c r="D221" s="49"/>
      <c r="E221" s="49"/>
      <c r="F221" s="49"/>
      <c r="G221" s="49"/>
      <c r="H221" s="49"/>
      <c r="I221" s="49"/>
      <c r="J221" s="49"/>
      <c r="K221" s="49"/>
      <c r="L221" s="49"/>
      <c r="M221" s="49"/>
      <c r="N221" s="49"/>
      <c r="O221" s="49"/>
      <c r="P221" s="49"/>
      <c r="Q221" s="49"/>
      <c r="R221" s="65"/>
      <c r="S221" s="65"/>
      <c r="T221" s="65"/>
      <c r="U221" s="65"/>
      <c r="V221" s="65"/>
      <c r="W221" s="65"/>
      <c r="X221" s="65"/>
      <c r="Y221" s="65"/>
      <c r="Z221" s="65"/>
      <c r="AA221" s="65"/>
      <c r="AB221" s="65"/>
      <c r="AC221" s="65"/>
      <c r="AD221" s="65"/>
      <c r="AE221" s="65"/>
      <c r="AF221" s="65"/>
      <c r="AG221" s="65"/>
      <c r="AH221" s="65"/>
      <c r="AI221" s="65"/>
      <c r="AJ221" s="65"/>
      <c r="AL221" s="57"/>
      <c r="AM221" s="57"/>
      <c r="AN221" s="57"/>
      <c r="AO221" s="34" t="s">
        <v>173</v>
      </c>
      <c r="AP221" s="58"/>
      <c r="AQ221" s="383">
        <f>SUM(AQ219:AZ220)</f>
        <v>1646108</v>
      </c>
      <c r="AR221" s="396"/>
      <c r="AS221" s="396"/>
      <c r="AT221" s="396"/>
      <c r="AU221" s="396"/>
      <c r="AV221" s="396"/>
      <c r="AW221" s="396"/>
      <c r="AX221" s="396"/>
      <c r="AY221" s="396"/>
      <c r="AZ221" s="397"/>
    </row>
    <row r="222" spans="1:52" s="37" customFormat="1" ht="12.75">
      <c r="A222" s="49"/>
      <c r="B222" s="49"/>
      <c r="C222" s="49"/>
      <c r="D222" s="49"/>
      <c r="E222" s="49"/>
      <c r="F222" s="49"/>
      <c r="G222" s="49"/>
      <c r="H222" s="49"/>
      <c r="I222" s="49"/>
      <c r="J222" s="49"/>
      <c r="K222" s="49"/>
      <c r="L222" s="49"/>
      <c r="M222" s="49"/>
      <c r="N222" s="49"/>
      <c r="O222" s="49"/>
      <c r="P222" s="49"/>
      <c r="Q222" s="49"/>
      <c r="R222" s="65"/>
      <c r="S222" s="65"/>
      <c r="T222" s="65"/>
      <c r="U222" s="65"/>
      <c r="V222" s="65"/>
      <c r="W222" s="65"/>
      <c r="X222" s="65"/>
      <c r="Y222" s="65"/>
      <c r="Z222" s="65"/>
      <c r="AA222" s="65"/>
      <c r="AB222" s="65"/>
      <c r="AC222" s="65"/>
      <c r="AD222" s="65"/>
      <c r="AE222" s="65"/>
      <c r="AF222" s="65"/>
      <c r="AG222" s="65"/>
      <c r="AH222" s="65"/>
      <c r="AI222" s="65"/>
      <c r="AJ222" s="65"/>
      <c r="AK222" s="65"/>
      <c r="AL222" s="65"/>
      <c r="AM222" s="65"/>
      <c r="AN222" s="65"/>
      <c r="AO222" s="65"/>
      <c r="AP222" s="65"/>
      <c r="AQ222" s="64"/>
      <c r="AR222" s="64"/>
      <c r="AS222" s="64"/>
      <c r="AT222" s="64"/>
      <c r="AU222" s="64"/>
      <c r="AV222" s="64"/>
      <c r="AW222" s="64"/>
      <c r="AX222" s="64"/>
      <c r="AY222" s="64"/>
      <c r="AZ222" s="64"/>
    </row>
    <row r="223" s="31" customFormat="1" ht="6" customHeight="1"/>
    <row r="224" spans="1:46" s="27" customFormat="1" ht="13.5" customHeight="1">
      <c r="A224" s="340" t="s">
        <v>172</v>
      </c>
      <c r="B224" s="340"/>
      <c r="C224" s="340"/>
      <c r="D224" s="340"/>
      <c r="E224" s="340"/>
      <c r="F224" s="340"/>
      <c r="G224" s="340"/>
      <c r="H224" s="340"/>
      <c r="I224" s="340"/>
      <c r="J224" s="340"/>
      <c r="K224" s="340"/>
      <c r="L224" s="340"/>
      <c r="M224" s="340"/>
      <c r="N224" s="340"/>
      <c r="O224" s="340"/>
      <c r="P224" s="340"/>
      <c r="Q224" s="340"/>
      <c r="R224" s="340"/>
      <c r="S224" s="340"/>
      <c r="T224" s="340"/>
      <c r="U224" s="340"/>
      <c r="V224" s="340"/>
      <c r="W224" s="340"/>
      <c r="X224" s="340"/>
      <c r="Y224" s="340"/>
      <c r="Z224" s="340"/>
      <c r="AA224" s="340"/>
      <c r="AB224" s="32"/>
      <c r="AC224" s="32"/>
      <c r="AD224" s="404">
        <f>AN90+AN99+AQ114+AQ128+AQ146+AQ215+AQ221+AQ202</f>
        <v>2213065</v>
      </c>
      <c r="AE224" s="341"/>
      <c r="AF224" s="341"/>
      <c r="AG224" s="341"/>
      <c r="AH224" s="341"/>
      <c r="AI224" s="341"/>
      <c r="AJ224" s="341"/>
      <c r="AK224" s="341"/>
      <c r="AL224" s="341"/>
      <c r="AM224" s="341"/>
      <c r="AN224" s="341"/>
      <c r="AO224" s="341"/>
      <c r="AP224" s="341"/>
      <c r="AQ224" s="341"/>
      <c r="AR224" s="341"/>
      <c r="AS224" s="341"/>
      <c r="AT224" s="341"/>
    </row>
    <row r="226" spans="1:52" ht="12.75">
      <c r="A226" s="281" t="s">
        <v>171</v>
      </c>
      <c r="B226" s="405"/>
      <c r="C226" s="405"/>
      <c r="D226" s="405"/>
      <c r="E226" s="405"/>
      <c r="F226" s="405"/>
      <c r="G226" s="405"/>
      <c r="H226" s="405"/>
      <c r="I226" s="405"/>
      <c r="J226" s="405"/>
      <c r="K226" s="405"/>
      <c r="L226" s="405"/>
      <c r="M226" s="405"/>
      <c r="N226" s="405"/>
      <c r="O226" s="405"/>
      <c r="P226" s="405"/>
      <c r="Q226" s="405"/>
      <c r="R226" s="405"/>
      <c r="S226" s="405"/>
      <c r="T226" s="405"/>
      <c r="U226" s="405"/>
      <c r="V226" s="405"/>
      <c r="W226" s="405"/>
      <c r="X226" s="405"/>
      <c r="Y226" s="405"/>
      <c r="Z226" s="405"/>
      <c r="AA226" s="405"/>
      <c r="AB226" s="405"/>
      <c r="AC226" s="405"/>
      <c r="AD226" s="405"/>
      <c r="AE226" s="405"/>
      <c r="AF226" s="405"/>
      <c r="AG226" s="405"/>
      <c r="AH226" s="405"/>
      <c r="AI226" s="405"/>
      <c r="AJ226" s="405"/>
      <c r="AK226" s="405"/>
      <c r="AL226" s="405"/>
      <c r="AM226" s="405"/>
      <c r="AN226" s="405"/>
      <c r="AO226" s="405"/>
      <c r="AP226" s="405"/>
      <c r="AQ226" s="405"/>
      <c r="AR226" s="405"/>
      <c r="AS226" s="405"/>
      <c r="AT226" s="405"/>
      <c r="AU226" s="405"/>
      <c r="AV226" s="405"/>
      <c r="AW226" s="405"/>
      <c r="AX226" s="405"/>
      <c r="AY226" s="405"/>
      <c r="AZ226" s="405"/>
    </row>
    <row r="227" spans="1:52" ht="12.75">
      <c r="A227" s="405"/>
      <c r="B227" s="405"/>
      <c r="C227" s="405"/>
      <c r="D227" s="405"/>
      <c r="E227" s="405"/>
      <c r="F227" s="405"/>
      <c r="G227" s="405"/>
      <c r="H227" s="405"/>
      <c r="I227" s="405"/>
      <c r="J227" s="405"/>
      <c r="K227" s="405"/>
      <c r="L227" s="405"/>
      <c r="M227" s="405"/>
      <c r="N227" s="405"/>
      <c r="O227" s="405"/>
      <c r="P227" s="405"/>
      <c r="Q227" s="405"/>
      <c r="R227" s="405"/>
      <c r="S227" s="405"/>
      <c r="T227" s="405"/>
      <c r="U227" s="405"/>
      <c r="V227" s="405"/>
      <c r="W227" s="405"/>
      <c r="X227" s="405"/>
      <c r="Y227" s="405"/>
      <c r="Z227" s="405"/>
      <c r="AA227" s="405"/>
      <c r="AB227" s="405"/>
      <c r="AC227" s="405"/>
      <c r="AD227" s="405"/>
      <c r="AE227" s="405"/>
      <c r="AF227" s="405"/>
      <c r="AG227" s="405"/>
      <c r="AH227" s="405"/>
      <c r="AI227" s="405"/>
      <c r="AJ227" s="405"/>
      <c r="AK227" s="405"/>
      <c r="AL227" s="405"/>
      <c r="AM227" s="405"/>
      <c r="AN227" s="405"/>
      <c r="AO227" s="405"/>
      <c r="AP227" s="405"/>
      <c r="AQ227" s="405"/>
      <c r="AR227" s="405"/>
      <c r="AS227" s="405"/>
      <c r="AT227" s="405"/>
      <c r="AU227" s="405"/>
      <c r="AV227" s="405"/>
      <c r="AW227" s="405"/>
      <c r="AX227" s="405"/>
      <c r="AY227" s="405"/>
      <c r="AZ227" s="405"/>
    </row>
    <row r="228" spans="1:52" ht="34.5" customHeight="1">
      <c r="A228" s="282" t="s">
        <v>166</v>
      </c>
      <c r="B228" s="283"/>
      <c r="C228" s="283"/>
      <c r="D228" s="283"/>
      <c r="E228" s="283"/>
      <c r="F228" s="283"/>
      <c r="G228" s="283"/>
      <c r="H228" s="283"/>
      <c r="I228" s="283"/>
      <c r="J228" s="283"/>
      <c r="K228" s="283"/>
      <c r="L228" s="283"/>
      <c r="M228" s="283"/>
      <c r="N228" s="283"/>
      <c r="O228" s="283"/>
      <c r="P228" s="283"/>
      <c r="Q228" s="284"/>
      <c r="R228" s="285" t="s">
        <v>165</v>
      </c>
      <c r="S228" s="286"/>
      <c r="T228" s="286"/>
      <c r="U228" s="286"/>
      <c r="V228" s="286"/>
      <c r="W228" s="286"/>
      <c r="X228" s="286"/>
      <c r="Y228" s="286"/>
      <c r="Z228" s="287"/>
      <c r="AA228" s="288" t="s">
        <v>164</v>
      </c>
      <c r="AB228" s="289"/>
      <c r="AC228" s="289"/>
      <c r="AD228" s="289"/>
      <c r="AE228" s="289"/>
      <c r="AF228" s="289"/>
      <c r="AG228" s="289"/>
      <c r="AH228" s="289"/>
      <c r="AI228" s="290"/>
      <c r="AJ228" s="291" t="s">
        <v>163</v>
      </c>
      <c r="AK228" s="292"/>
      <c r="AL228" s="292"/>
      <c r="AM228" s="292"/>
      <c r="AN228" s="292"/>
      <c r="AO228" s="292"/>
      <c r="AP228" s="293"/>
      <c r="AQ228" s="250" t="s">
        <v>162</v>
      </c>
      <c r="AR228" s="251"/>
      <c r="AS228" s="251"/>
      <c r="AT228" s="251"/>
      <c r="AU228" s="251"/>
      <c r="AV228" s="251"/>
      <c r="AW228" s="251"/>
      <c r="AX228" s="251"/>
      <c r="AY228" s="251"/>
      <c r="AZ228" s="252"/>
    </row>
    <row r="229" spans="1:52" ht="19.5" customHeight="1">
      <c r="A229" s="247" t="s">
        <v>316</v>
      </c>
      <c r="B229" s="247"/>
      <c r="C229" s="247"/>
      <c r="D229" s="247"/>
      <c r="E229" s="247"/>
      <c r="F229" s="247"/>
      <c r="G229" s="247"/>
      <c r="H229" s="247"/>
      <c r="I229" s="247"/>
      <c r="J229" s="247"/>
      <c r="K229" s="247"/>
      <c r="L229" s="247"/>
      <c r="M229" s="247"/>
      <c r="N229" s="247"/>
      <c r="O229" s="247"/>
      <c r="P229" s="247"/>
      <c r="Q229" s="247"/>
      <c r="R229" s="248" t="s">
        <v>317</v>
      </c>
      <c r="S229" s="248"/>
      <c r="T229" s="248"/>
      <c r="U229" s="248"/>
      <c r="V229" s="248"/>
      <c r="W229" s="248"/>
      <c r="X229" s="248"/>
      <c r="Y229" s="248"/>
      <c r="Z229" s="248"/>
      <c r="AA229" s="295">
        <f>AQ229/AJ229</f>
        <v>11881.818181818182</v>
      </c>
      <c r="AB229" s="295"/>
      <c r="AC229" s="295"/>
      <c r="AD229" s="295"/>
      <c r="AE229" s="295"/>
      <c r="AF229" s="295"/>
      <c r="AG229" s="295"/>
      <c r="AH229" s="295"/>
      <c r="AI229" s="295"/>
      <c r="AJ229" s="248">
        <v>11</v>
      </c>
      <c r="AK229" s="248"/>
      <c r="AL229" s="248"/>
      <c r="AM229" s="248"/>
      <c r="AN229" s="248"/>
      <c r="AO229" s="248"/>
      <c r="AP229" s="248"/>
      <c r="AQ229" s="249">
        <v>130700</v>
      </c>
      <c r="AR229" s="249"/>
      <c r="AS229" s="249"/>
      <c r="AT229" s="249"/>
      <c r="AU229" s="249"/>
      <c r="AV229" s="249"/>
      <c r="AW229" s="249"/>
      <c r="AX229" s="249"/>
      <c r="AY229" s="249"/>
      <c r="AZ229" s="249"/>
    </row>
    <row r="230" spans="1:52" ht="25.5" customHeight="1">
      <c r="A230" s="247" t="s">
        <v>170</v>
      </c>
      <c r="B230" s="247"/>
      <c r="C230" s="247"/>
      <c r="D230" s="247"/>
      <c r="E230" s="247"/>
      <c r="F230" s="247"/>
      <c r="G230" s="247"/>
      <c r="H230" s="247"/>
      <c r="I230" s="247"/>
      <c r="J230" s="247"/>
      <c r="K230" s="247"/>
      <c r="L230" s="247"/>
      <c r="M230" s="247"/>
      <c r="N230" s="247"/>
      <c r="O230" s="247"/>
      <c r="P230" s="247"/>
      <c r="Q230" s="247"/>
      <c r="R230" s="248" t="s">
        <v>169</v>
      </c>
      <c r="S230" s="248"/>
      <c r="T230" s="248"/>
      <c r="U230" s="248"/>
      <c r="V230" s="248"/>
      <c r="W230" s="248"/>
      <c r="X230" s="248"/>
      <c r="Y230" s="248"/>
      <c r="Z230" s="248"/>
      <c r="AA230" s="249">
        <f>AQ230/AJ230</f>
        <v>11925</v>
      </c>
      <c r="AB230" s="249"/>
      <c r="AC230" s="249"/>
      <c r="AD230" s="249"/>
      <c r="AE230" s="249"/>
      <c r="AF230" s="249"/>
      <c r="AG230" s="249"/>
      <c r="AH230" s="249"/>
      <c r="AI230" s="249"/>
      <c r="AJ230" s="248">
        <v>8</v>
      </c>
      <c r="AK230" s="248"/>
      <c r="AL230" s="248"/>
      <c r="AM230" s="248"/>
      <c r="AN230" s="248"/>
      <c r="AO230" s="248"/>
      <c r="AP230" s="248"/>
      <c r="AQ230" s="249">
        <v>95400</v>
      </c>
      <c r="AR230" s="249"/>
      <c r="AS230" s="249"/>
      <c r="AT230" s="249"/>
      <c r="AU230" s="249"/>
      <c r="AV230" s="249"/>
      <c r="AW230" s="249"/>
      <c r="AX230" s="249"/>
      <c r="AY230" s="249"/>
      <c r="AZ230" s="249"/>
    </row>
    <row r="231" spans="1:52" ht="12.75">
      <c r="A231" s="273"/>
      <c r="B231" s="273"/>
      <c r="C231" s="273"/>
      <c r="D231" s="273"/>
      <c r="E231" s="273"/>
      <c r="F231" s="273"/>
      <c r="G231" s="273"/>
      <c r="H231" s="273"/>
      <c r="I231" s="273"/>
      <c r="J231" s="273"/>
      <c r="K231" s="273"/>
      <c r="L231" s="273"/>
      <c r="M231" s="273"/>
      <c r="N231" s="273"/>
      <c r="O231" s="273"/>
      <c r="P231" s="273"/>
      <c r="Q231" s="273"/>
      <c r="R231" s="274"/>
      <c r="S231" s="274"/>
      <c r="T231" s="274"/>
      <c r="U231" s="274"/>
      <c r="V231" s="274"/>
      <c r="W231" s="274"/>
      <c r="X231" s="274"/>
      <c r="Y231" s="274"/>
      <c r="Z231" s="274"/>
      <c r="AA231" s="275"/>
      <c r="AB231" s="275"/>
      <c r="AC231" s="275"/>
      <c r="AD231" s="275"/>
      <c r="AE231" s="275"/>
      <c r="AF231" s="275"/>
      <c r="AG231" s="275"/>
      <c r="AH231" s="275"/>
      <c r="AI231" s="275"/>
      <c r="AJ231" s="276" t="s">
        <v>160</v>
      </c>
      <c r="AK231" s="277"/>
      <c r="AL231" s="277"/>
      <c r="AM231" s="277"/>
      <c r="AN231" s="277"/>
      <c r="AO231" s="277"/>
      <c r="AP231" s="277"/>
      <c r="AQ231" s="401">
        <v>226100</v>
      </c>
      <c r="AR231" s="402"/>
      <c r="AS231" s="402"/>
      <c r="AT231" s="402"/>
      <c r="AU231" s="402"/>
      <c r="AV231" s="402"/>
      <c r="AW231" s="402"/>
      <c r="AX231" s="402"/>
      <c r="AY231" s="402"/>
      <c r="AZ231" s="403"/>
    </row>
    <row r="233" spans="1:46" ht="12.75">
      <c r="A233" s="340" t="s">
        <v>168</v>
      </c>
      <c r="B233" s="340"/>
      <c r="C233" s="340"/>
      <c r="D233" s="340"/>
      <c r="E233" s="340"/>
      <c r="F233" s="340"/>
      <c r="G233" s="340"/>
      <c r="H233" s="340"/>
      <c r="I233" s="340"/>
      <c r="J233" s="340"/>
      <c r="K233" s="340"/>
      <c r="L233" s="340"/>
      <c r="M233" s="340"/>
      <c r="N233" s="340"/>
      <c r="O233" s="340"/>
      <c r="P233" s="340"/>
      <c r="Q233" s="340"/>
      <c r="R233" s="340"/>
      <c r="S233" s="340"/>
      <c r="T233" s="340"/>
      <c r="U233" s="340"/>
      <c r="V233" s="340"/>
      <c r="W233" s="340"/>
      <c r="X233" s="340"/>
      <c r="Y233" s="340"/>
      <c r="Z233" s="340"/>
      <c r="AA233" s="340"/>
      <c r="AB233" s="32"/>
      <c r="AC233" s="32"/>
      <c r="AD233" s="341">
        <f>AQ231</f>
        <v>226100</v>
      </c>
      <c r="AE233" s="341"/>
      <c r="AF233" s="341"/>
      <c r="AG233" s="341"/>
      <c r="AH233" s="341"/>
      <c r="AI233" s="341"/>
      <c r="AJ233" s="341"/>
      <c r="AK233" s="341"/>
      <c r="AL233" s="341"/>
      <c r="AM233" s="341"/>
      <c r="AN233" s="341"/>
      <c r="AO233" s="341"/>
      <c r="AP233" s="341"/>
      <c r="AQ233" s="341"/>
      <c r="AR233" s="341"/>
      <c r="AS233" s="341"/>
      <c r="AT233" s="341"/>
    </row>
    <row r="235" spans="1:52" ht="25.5" customHeight="1">
      <c r="A235" s="281" t="s">
        <v>167</v>
      </c>
      <c r="B235" s="281"/>
      <c r="C235" s="281"/>
      <c r="D235" s="281"/>
      <c r="E235" s="281"/>
      <c r="F235" s="281"/>
      <c r="G235" s="281"/>
      <c r="H235" s="281"/>
      <c r="I235" s="281"/>
      <c r="J235" s="281"/>
      <c r="K235" s="281"/>
      <c r="L235" s="281"/>
      <c r="M235" s="281"/>
      <c r="N235" s="281"/>
      <c r="O235" s="281"/>
      <c r="P235" s="281"/>
      <c r="Q235" s="281"/>
      <c r="R235" s="281"/>
      <c r="S235" s="281"/>
      <c r="T235" s="281"/>
      <c r="U235" s="281"/>
      <c r="V235" s="281"/>
      <c r="W235" s="281"/>
      <c r="X235" s="281"/>
      <c r="Y235" s="281"/>
      <c r="Z235" s="281"/>
      <c r="AA235" s="281"/>
      <c r="AB235" s="281"/>
      <c r="AC235" s="281"/>
      <c r="AD235" s="281"/>
      <c r="AE235" s="281"/>
      <c r="AF235" s="281"/>
      <c r="AG235" s="281"/>
      <c r="AH235" s="281"/>
      <c r="AI235" s="281"/>
      <c r="AJ235" s="281"/>
      <c r="AK235" s="281"/>
      <c r="AL235" s="281"/>
      <c r="AM235" s="281"/>
      <c r="AN235" s="281"/>
      <c r="AO235" s="281"/>
      <c r="AP235" s="281"/>
      <c r="AQ235" s="281"/>
      <c r="AR235" s="281"/>
      <c r="AS235" s="281"/>
      <c r="AT235" s="281"/>
      <c r="AU235" s="281"/>
      <c r="AV235" s="281"/>
      <c r="AW235" s="281"/>
      <c r="AX235" s="281"/>
      <c r="AY235" s="281"/>
      <c r="AZ235" s="281"/>
    </row>
    <row r="236" spans="1:52" ht="18" customHeight="1">
      <c r="A236" s="66"/>
      <c r="B236" s="296" t="s">
        <v>298</v>
      </c>
      <c r="C236" s="296"/>
      <c r="D236" s="296"/>
      <c r="E236" s="296"/>
      <c r="F236" s="296"/>
      <c r="G236" s="296"/>
      <c r="H236" s="296"/>
      <c r="I236" s="296"/>
      <c r="J236" s="296"/>
      <c r="K236" s="296"/>
      <c r="L236" s="296"/>
      <c r="M236" s="296"/>
      <c r="N236" s="296"/>
      <c r="O236" s="296"/>
      <c r="P236" s="296"/>
      <c r="Q236" s="296"/>
      <c r="R236" s="296"/>
      <c r="S236" s="296"/>
      <c r="T236" s="296"/>
      <c r="U236" s="296"/>
      <c r="V236" s="296"/>
      <c r="W236" s="296"/>
      <c r="X236" s="296"/>
      <c r="Y236" s="296"/>
      <c r="Z236" s="296"/>
      <c r="AA236" s="296"/>
      <c r="AB236" s="296"/>
      <c r="AC236" s="296"/>
      <c r="AD236" s="296"/>
      <c r="AE236" s="296"/>
      <c r="AF236" s="296"/>
      <c r="AG236" s="296"/>
      <c r="AH236" s="296"/>
      <c r="AI236" s="296"/>
      <c r="AJ236" s="296"/>
      <c r="AK236" s="296"/>
      <c r="AL236" s="296"/>
      <c r="AM236" s="296"/>
      <c r="AN236" s="296"/>
      <c r="AO236" s="296"/>
      <c r="AP236" s="296"/>
      <c r="AQ236" s="296"/>
      <c r="AR236" s="296"/>
      <c r="AS236" s="296"/>
      <c r="AT236" s="296"/>
      <c r="AU236" s="296"/>
      <c r="AV236" s="296"/>
      <c r="AW236" s="296"/>
      <c r="AX236" s="296"/>
      <c r="AY236" s="296"/>
      <c r="AZ236" s="296"/>
    </row>
    <row r="237" spans="1:52" ht="27.75" customHeight="1">
      <c r="A237" s="282" t="s">
        <v>166</v>
      </c>
      <c r="B237" s="283"/>
      <c r="C237" s="283"/>
      <c r="D237" s="283"/>
      <c r="E237" s="283"/>
      <c r="F237" s="283"/>
      <c r="G237" s="283"/>
      <c r="H237" s="283"/>
      <c r="I237" s="283"/>
      <c r="J237" s="283"/>
      <c r="K237" s="283"/>
      <c r="L237" s="283"/>
      <c r="M237" s="283"/>
      <c r="N237" s="283"/>
      <c r="O237" s="283"/>
      <c r="P237" s="283"/>
      <c r="Q237" s="284"/>
      <c r="R237" s="288" t="s">
        <v>318</v>
      </c>
      <c r="S237" s="289"/>
      <c r="T237" s="289"/>
      <c r="U237" s="289"/>
      <c r="V237" s="289"/>
      <c r="W237" s="289"/>
      <c r="X237" s="289"/>
      <c r="Y237" s="289"/>
      <c r="Z237" s="290"/>
      <c r="AA237" s="288" t="s">
        <v>319</v>
      </c>
      <c r="AB237" s="289"/>
      <c r="AC237" s="289"/>
      <c r="AD237" s="289"/>
      <c r="AE237" s="289"/>
      <c r="AF237" s="289"/>
      <c r="AG237" s="289"/>
      <c r="AH237" s="289"/>
      <c r="AI237" s="290"/>
      <c r="AJ237" s="291" t="s">
        <v>163</v>
      </c>
      <c r="AK237" s="292"/>
      <c r="AL237" s="292"/>
      <c r="AM237" s="292"/>
      <c r="AN237" s="292"/>
      <c r="AO237" s="292"/>
      <c r="AP237" s="293"/>
      <c r="AQ237" s="250" t="s">
        <v>162</v>
      </c>
      <c r="AR237" s="251"/>
      <c r="AS237" s="251"/>
      <c r="AT237" s="251"/>
      <c r="AU237" s="251"/>
      <c r="AV237" s="251"/>
      <c r="AW237" s="251"/>
      <c r="AX237" s="251"/>
      <c r="AY237" s="251"/>
      <c r="AZ237" s="252"/>
    </row>
    <row r="238" spans="1:52" ht="29.25" customHeight="1">
      <c r="A238" s="247" t="s">
        <v>161</v>
      </c>
      <c r="B238" s="247"/>
      <c r="C238" s="247"/>
      <c r="D238" s="247"/>
      <c r="E238" s="247"/>
      <c r="F238" s="247"/>
      <c r="G238" s="247"/>
      <c r="H238" s="247"/>
      <c r="I238" s="247"/>
      <c r="J238" s="247"/>
      <c r="K238" s="247"/>
      <c r="L238" s="247"/>
      <c r="M238" s="247"/>
      <c r="N238" s="247"/>
      <c r="O238" s="247"/>
      <c r="P238" s="247"/>
      <c r="Q238" s="247"/>
      <c r="R238" s="248">
        <v>2</v>
      </c>
      <c r="S238" s="248"/>
      <c r="T238" s="248"/>
      <c r="U238" s="248"/>
      <c r="V238" s="248"/>
      <c r="W238" s="248"/>
      <c r="X238" s="248"/>
      <c r="Y238" s="248"/>
      <c r="Z238" s="248"/>
      <c r="AA238" s="249">
        <v>202</v>
      </c>
      <c r="AB238" s="249"/>
      <c r="AC238" s="249"/>
      <c r="AD238" s="249"/>
      <c r="AE238" s="249"/>
      <c r="AF238" s="249"/>
      <c r="AG238" s="249"/>
      <c r="AH238" s="249"/>
      <c r="AI238" s="249"/>
      <c r="AJ238" s="248">
        <v>142</v>
      </c>
      <c r="AK238" s="248"/>
      <c r="AL238" s="248"/>
      <c r="AM238" s="248"/>
      <c r="AN238" s="248"/>
      <c r="AO238" s="248"/>
      <c r="AP238" s="248"/>
      <c r="AQ238" s="249">
        <v>59057</v>
      </c>
      <c r="AR238" s="249"/>
      <c r="AS238" s="249"/>
      <c r="AT238" s="249"/>
      <c r="AU238" s="249"/>
      <c r="AV238" s="249"/>
      <c r="AW238" s="249"/>
      <c r="AX238" s="249"/>
      <c r="AY238" s="249"/>
      <c r="AZ238" s="249"/>
    </row>
    <row r="239" spans="1:52" ht="12.75">
      <c r="A239" s="273"/>
      <c r="B239" s="273"/>
      <c r="C239" s="273"/>
      <c r="D239" s="273"/>
      <c r="E239" s="273"/>
      <c r="F239" s="273"/>
      <c r="G239" s="273"/>
      <c r="H239" s="273"/>
      <c r="I239" s="273"/>
      <c r="J239" s="273"/>
      <c r="K239" s="273"/>
      <c r="L239" s="273"/>
      <c r="M239" s="273"/>
      <c r="N239" s="273"/>
      <c r="O239" s="273"/>
      <c r="P239" s="273"/>
      <c r="Q239" s="273"/>
      <c r="R239" s="274"/>
      <c r="S239" s="274"/>
      <c r="T239" s="274"/>
      <c r="U239" s="274"/>
      <c r="V239" s="274"/>
      <c r="W239" s="274"/>
      <c r="X239" s="274"/>
      <c r="Y239" s="274"/>
      <c r="Z239" s="274"/>
      <c r="AA239" s="275"/>
      <c r="AB239" s="275"/>
      <c r="AC239" s="275"/>
      <c r="AD239" s="275"/>
      <c r="AE239" s="275"/>
      <c r="AF239" s="275"/>
      <c r="AG239" s="275"/>
      <c r="AH239" s="275"/>
      <c r="AI239" s="275"/>
      <c r="AJ239" s="276" t="s">
        <v>160</v>
      </c>
      <c r="AK239" s="277"/>
      <c r="AL239" s="277"/>
      <c r="AM239" s="277"/>
      <c r="AN239" s="277"/>
      <c r="AO239" s="277"/>
      <c r="AP239" s="277"/>
      <c r="AQ239" s="401">
        <f>AQ238</f>
        <v>59057</v>
      </c>
      <c r="AR239" s="402"/>
      <c r="AS239" s="402"/>
      <c r="AT239" s="402"/>
      <c r="AU239" s="402"/>
      <c r="AV239" s="402"/>
      <c r="AW239" s="402"/>
      <c r="AX239" s="402"/>
      <c r="AY239" s="402"/>
      <c r="AZ239" s="403"/>
    </row>
    <row r="242" spans="1:46" ht="12.75">
      <c r="A242" s="340" t="s">
        <v>159</v>
      </c>
      <c r="B242" s="340"/>
      <c r="C242" s="340"/>
      <c r="D242" s="340"/>
      <c r="E242" s="340"/>
      <c r="F242" s="340"/>
      <c r="G242" s="340"/>
      <c r="H242" s="340"/>
      <c r="I242" s="340"/>
      <c r="J242" s="340"/>
      <c r="K242" s="340"/>
      <c r="L242" s="340"/>
      <c r="M242" s="340"/>
      <c r="N242" s="340"/>
      <c r="O242" s="340"/>
      <c r="P242" s="340"/>
      <c r="Q242" s="340"/>
      <c r="R242" s="340"/>
      <c r="S242" s="340"/>
      <c r="T242" s="340"/>
      <c r="U242" s="340"/>
      <c r="V242" s="340"/>
      <c r="W242" s="340"/>
      <c r="X242" s="340"/>
      <c r="Y242" s="340"/>
      <c r="Z242" s="340"/>
      <c r="AA242" s="340"/>
      <c r="AB242" s="32"/>
      <c r="AC242" s="32"/>
      <c r="AD242" s="341">
        <f>AQ239</f>
        <v>59057</v>
      </c>
      <c r="AE242" s="341"/>
      <c r="AF242" s="341"/>
      <c r="AG242" s="341"/>
      <c r="AH242" s="341"/>
      <c r="AI242" s="341"/>
      <c r="AJ242" s="341"/>
      <c r="AK242" s="341"/>
      <c r="AL242" s="341"/>
      <c r="AM242" s="341"/>
      <c r="AN242" s="341"/>
      <c r="AO242" s="341"/>
      <c r="AP242" s="341"/>
      <c r="AQ242" s="341"/>
      <c r="AR242" s="341"/>
      <c r="AS242" s="341"/>
      <c r="AT242" s="341"/>
    </row>
    <row r="243" spans="1:52" ht="25.5" customHeight="1">
      <c r="A243" s="281" t="s">
        <v>297</v>
      </c>
      <c r="B243" s="281"/>
      <c r="C243" s="281"/>
      <c r="D243" s="281"/>
      <c r="E243" s="281"/>
      <c r="F243" s="281"/>
      <c r="G243" s="281"/>
      <c r="H243" s="281"/>
      <c r="I243" s="281"/>
      <c r="J243" s="281"/>
      <c r="K243" s="281"/>
      <c r="L243" s="281"/>
      <c r="M243" s="281"/>
      <c r="N243" s="281"/>
      <c r="O243" s="281"/>
      <c r="P243" s="281"/>
      <c r="Q243" s="281"/>
      <c r="R243" s="281"/>
      <c r="S243" s="281"/>
      <c r="T243" s="281"/>
      <c r="U243" s="281"/>
      <c r="V243" s="281"/>
      <c r="W243" s="281"/>
      <c r="X243" s="281"/>
      <c r="Y243" s="281"/>
      <c r="Z243" s="281"/>
      <c r="AA243" s="281"/>
      <c r="AB243" s="281"/>
      <c r="AC243" s="281"/>
      <c r="AD243" s="281"/>
      <c r="AE243" s="281"/>
      <c r="AF243" s="281"/>
      <c r="AG243" s="281"/>
      <c r="AH243" s="281"/>
      <c r="AI243" s="281"/>
      <c r="AJ243" s="281"/>
      <c r="AK243" s="281"/>
      <c r="AL243" s="281"/>
      <c r="AM243" s="281"/>
      <c r="AN243" s="281"/>
      <c r="AO243" s="281"/>
      <c r="AP243" s="281"/>
      <c r="AQ243" s="281"/>
      <c r="AR243" s="281"/>
      <c r="AS243" s="281"/>
      <c r="AT243" s="281"/>
      <c r="AU243" s="281"/>
      <c r="AV243" s="281"/>
      <c r="AW243" s="281"/>
      <c r="AX243" s="281"/>
      <c r="AY243" s="281"/>
      <c r="AZ243" s="281"/>
    </row>
    <row r="244" spans="1:52" ht="18" customHeight="1">
      <c r="A244" s="66"/>
      <c r="B244" s="296" t="s">
        <v>299</v>
      </c>
      <c r="C244" s="296"/>
      <c r="D244" s="296"/>
      <c r="E244" s="296"/>
      <c r="F244" s="296"/>
      <c r="G244" s="296"/>
      <c r="H244" s="296"/>
      <c r="I244" s="296"/>
      <c r="J244" s="296"/>
      <c r="K244" s="296"/>
      <c r="L244" s="296"/>
      <c r="M244" s="296"/>
      <c r="N244" s="296"/>
      <c r="O244" s="296"/>
      <c r="P244" s="296"/>
      <c r="Q244" s="296"/>
      <c r="R244" s="296"/>
      <c r="S244" s="296"/>
      <c r="T244" s="296"/>
      <c r="U244" s="296"/>
      <c r="V244" s="296"/>
      <c r="W244" s="296"/>
      <c r="X244" s="296"/>
      <c r="Y244" s="296"/>
      <c r="Z244" s="296"/>
      <c r="AA244" s="296"/>
      <c r="AB244" s="296"/>
      <c r="AC244" s="296"/>
      <c r="AD244" s="296"/>
      <c r="AE244" s="296"/>
      <c r="AF244" s="296"/>
      <c r="AG244" s="296"/>
      <c r="AH244" s="296"/>
      <c r="AI244" s="296"/>
      <c r="AJ244" s="296"/>
      <c r="AK244" s="296"/>
      <c r="AL244" s="296"/>
      <c r="AM244" s="296"/>
      <c r="AN244" s="296"/>
      <c r="AO244" s="296"/>
      <c r="AP244" s="296"/>
      <c r="AQ244" s="296"/>
      <c r="AR244" s="296"/>
      <c r="AS244" s="296"/>
      <c r="AT244" s="296"/>
      <c r="AU244" s="296"/>
      <c r="AV244" s="296"/>
      <c r="AW244" s="296"/>
      <c r="AX244" s="296"/>
      <c r="AY244" s="296"/>
      <c r="AZ244" s="296"/>
    </row>
    <row r="245" spans="1:52" ht="32.25" customHeight="1">
      <c r="A245" s="282" t="s">
        <v>166</v>
      </c>
      <c r="B245" s="283"/>
      <c r="C245" s="283"/>
      <c r="D245" s="283"/>
      <c r="E245" s="283"/>
      <c r="F245" s="283"/>
      <c r="G245" s="283"/>
      <c r="H245" s="283"/>
      <c r="I245" s="283"/>
      <c r="J245" s="283"/>
      <c r="K245" s="283"/>
      <c r="L245" s="283"/>
      <c r="M245" s="283"/>
      <c r="N245" s="283"/>
      <c r="O245" s="283"/>
      <c r="P245" s="283"/>
      <c r="Q245" s="284"/>
      <c r="R245" s="285" t="s">
        <v>165</v>
      </c>
      <c r="S245" s="286"/>
      <c r="T245" s="286"/>
      <c r="U245" s="286"/>
      <c r="V245" s="286"/>
      <c r="W245" s="286"/>
      <c r="X245" s="286"/>
      <c r="Y245" s="286"/>
      <c r="Z245" s="287"/>
      <c r="AA245" s="288" t="s">
        <v>320</v>
      </c>
      <c r="AB245" s="289"/>
      <c r="AC245" s="289"/>
      <c r="AD245" s="289"/>
      <c r="AE245" s="289"/>
      <c r="AF245" s="289"/>
      <c r="AG245" s="289"/>
      <c r="AH245" s="289"/>
      <c r="AI245" s="290"/>
      <c r="AJ245" s="291" t="s">
        <v>163</v>
      </c>
      <c r="AK245" s="292"/>
      <c r="AL245" s="292"/>
      <c r="AM245" s="292"/>
      <c r="AN245" s="292"/>
      <c r="AO245" s="292"/>
      <c r="AP245" s="293"/>
      <c r="AQ245" s="250" t="s">
        <v>162</v>
      </c>
      <c r="AR245" s="251"/>
      <c r="AS245" s="251"/>
      <c r="AT245" s="251"/>
      <c r="AU245" s="251"/>
      <c r="AV245" s="251"/>
      <c r="AW245" s="251"/>
      <c r="AX245" s="251"/>
      <c r="AY245" s="251"/>
      <c r="AZ245" s="252"/>
    </row>
    <row r="246" spans="1:52" ht="20.25" customHeight="1">
      <c r="A246" s="247" t="s">
        <v>300</v>
      </c>
      <c r="B246" s="247"/>
      <c r="C246" s="247"/>
      <c r="D246" s="247"/>
      <c r="E246" s="247"/>
      <c r="F246" s="247"/>
      <c r="G246" s="247"/>
      <c r="H246" s="247"/>
      <c r="I246" s="247"/>
      <c r="J246" s="247"/>
      <c r="K246" s="247"/>
      <c r="L246" s="247"/>
      <c r="M246" s="247"/>
      <c r="N246" s="247"/>
      <c r="O246" s="247"/>
      <c r="P246" s="247"/>
      <c r="Q246" s="247"/>
      <c r="R246" s="248"/>
      <c r="S246" s="248"/>
      <c r="T246" s="248"/>
      <c r="U246" s="248"/>
      <c r="V246" s="248"/>
      <c r="W246" s="248"/>
      <c r="X246" s="248"/>
      <c r="Y246" s="248"/>
      <c r="Z246" s="248"/>
      <c r="AA246" s="249">
        <v>217078</v>
      </c>
      <c r="AB246" s="249"/>
      <c r="AC246" s="249"/>
      <c r="AD246" s="249"/>
      <c r="AE246" s="249"/>
      <c r="AF246" s="249"/>
      <c r="AG246" s="249"/>
      <c r="AH246" s="249"/>
      <c r="AI246" s="249"/>
      <c r="AJ246" s="294">
        <v>0.022</v>
      </c>
      <c r="AK246" s="248"/>
      <c r="AL246" s="248"/>
      <c r="AM246" s="248"/>
      <c r="AN246" s="248"/>
      <c r="AO246" s="248"/>
      <c r="AP246" s="248"/>
      <c r="AQ246" s="295">
        <v>1300</v>
      </c>
      <c r="AR246" s="295"/>
      <c r="AS246" s="295"/>
      <c r="AT246" s="295"/>
      <c r="AU246" s="295"/>
      <c r="AV246" s="295"/>
      <c r="AW246" s="295"/>
      <c r="AX246" s="295"/>
      <c r="AY246" s="295"/>
      <c r="AZ246" s="295"/>
    </row>
    <row r="247" spans="1:52" ht="12.75">
      <c r="A247" s="273"/>
      <c r="B247" s="273"/>
      <c r="C247" s="273"/>
      <c r="D247" s="273"/>
      <c r="E247" s="273"/>
      <c r="F247" s="273"/>
      <c r="G247" s="273"/>
      <c r="H247" s="273"/>
      <c r="I247" s="273"/>
      <c r="J247" s="273"/>
      <c r="K247" s="273"/>
      <c r="L247" s="273"/>
      <c r="M247" s="273"/>
      <c r="N247" s="273"/>
      <c r="O247" s="273"/>
      <c r="P247" s="273"/>
      <c r="Q247" s="273"/>
      <c r="R247" s="274"/>
      <c r="S247" s="274"/>
      <c r="T247" s="274"/>
      <c r="U247" s="274"/>
      <c r="V247" s="274"/>
      <c r="W247" s="274"/>
      <c r="X247" s="274"/>
      <c r="Y247" s="274"/>
      <c r="Z247" s="274"/>
      <c r="AA247" s="275"/>
      <c r="AB247" s="275"/>
      <c r="AC247" s="275"/>
      <c r="AD247" s="275"/>
      <c r="AE247" s="275"/>
      <c r="AF247" s="275"/>
      <c r="AG247" s="275"/>
      <c r="AH247" s="275"/>
      <c r="AI247" s="275"/>
      <c r="AJ247" s="276" t="s">
        <v>160</v>
      </c>
      <c r="AK247" s="277"/>
      <c r="AL247" s="277"/>
      <c r="AM247" s="277"/>
      <c r="AN247" s="277"/>
      <c r="AO247" s="277"/>
      <c r="AP247" s="277"/>
      <c r="AQ247" s="278">
        <f>AQ246</f>
        <v>1300</v>
      </c>
      <c r="AR247" s="279"/>
      <c r="AS247" s="279"/>
      <c r="AT247" s="279"/>
      <c r="AU247" s="279"/>
      <c r="AV247" s="279"/>
      <c r="AW247" s="279"/>
      <c r="AX247" s="279"/>
      <c r="AY247" s="279"/>
      <c r="AZ247" s="280"/>
    </row>
    <row r="250" spans="1:56" ht="12.75">
      <c r="A250" s="340" t="s">
        <v>158</v>
      </c>
      <c r="B250" s="340"/>
      <c r="C250" s="340"/>
      <c r="D250" s="340"/>
      <c r="E250" s="340"/>
      <c r="F250" s="340"/>
      <c r="G250" s="340"/>
      <c r="H250" s="340"/>
      <c r="I250" s="340"/>
      <c r="J250" s="340"/>
      <c r="K250" s="340"/>
      <c r="L250" s="340"/>
      <c r="M250" s="340"/>
      <c r="N250" s="340"/>
      <c r="O250" s="340"/>
      <c r="P250" s="340"/>
      <c r="Q250" s="340"/>
      <c r="R250" s="340"/>
      <c r="S250" s="340"/>
      <c r="T250" s="340"/>
      <c r="U250" s="340"/>
      <c r="V250" s="340"/>
      <c r="W250" s="340"/>
      <c r="X250" s="340"/>
      <c r="Y250" s="340"/>
      <c r="Z250" s="340"/>
      <c r="AA250" s="340"/>
      <c r="AB250" s="32"/>
      <c r="AC250" s="32"/>
      <c r="AD250" s="404">
        <f>AQ247+AQ239+AQ231+AQ221+AQ205+AQ202+AQ146+AQ128+AQ114+AN99+AN90+AS76+AS67+AD57+AN50+AD41+AN34+AD25+AN18</f>
        <v>20112748.1</v>
      </c>
      <c r="AE250" s="341"/>
      <c r="AF250" s="341"/>
      <c r="AG250" s="341"/>
      <c r="AH250" s="341"/>
      <c r="AI250" s="341"/>
      <c r="AJ250" s="341"/>
      <c r="AK250" s="341"/>
      <c r="AL250" s="341"/>
      <c r="AM250" s="341"/>
      <c r="AN250" s="341"/>
      <c r="AO250" s="341"/>
      <c r="AP250" s="341"/>
      <c r="AQ250" s="341"/>
      <c r="AR250" s="341"/>
      <c r="AS250" s="341"/>
      <c r="AT250" s="341"/>
      <c r="AU250" s="253"/>
      <c r="AV250" s="253"/>
      <c r="AW250" s="253"/>
      <c r="AX250" s="253"/>
      <c r="AY250" s="253"/>
      <c r="AZ250" s="253"/>
      <c r="BA250" s="68"/>
      <c r="BB250" s="68"/>
      <c r="BC250" s="68"/>
      <c r="BD250" s="68"/>
    </row>
    <row r="251" ht="12" customHeight="1"/>
    <row r="252" spans="1:52" s="53" customFormat="1" ht="12.75">
      <c r="A252" s="67"/>
      <c r="B252" s="406" t="s">
        <v>323</v>
      </c>
      <c r="C252" s="406"/>
      <c r="D252" s="406"/>
      <c r="E252" s="406"/>
      <c r="F252" s="406"/>
      <c r="G252" s="406"/>
      <c r="H252" s="406"/>
      <c r="I252" s="406"/>
      <c r="J252" s="406"/>
      <c r="K252" s="406"/>
      <c r="L252" s="406"/>
      <c r="M252" s="406"/>
      <c r="N252" s="406"/>
      <c r="O252" s="406"/>
      <c r="P252" s="406"/>
      <c r="Q252" s="406"/>
      <c r="R252" s="406"/>
      <c r="S252" s="406"/>
      <c r="T252" s="406"/>
      <c r="U252" s="406"/>
      <c r="V252" s="406"/>
      <c r="W252" s="406"/>
      <c r="X252" s="406"/>
      <c r="Y252" s="406"/>
      <c r="Z252" s="406"/>
      <c r="AA252" s="406"/>
      <c r="AB252" s="406"/>
      <c r="AC252" s="406"/>
      <c r="AD252" s="406"/>
      <c r="AE252" s="406"/>
      <c r="AF252" s="406"/>
      <c r="AG252" s="406"/>
      <c r="AH252" s="406"/>
      <c r="AI252" s="406"/>
      <c r="AJ252" s="406"/>
      <c r="AK252" s="406"/>
      <c r="AL252" s="406"/>
      <c r="AM252" s="406"/>
      <c r="AN252" s="406"/>
      <c r="AO252" s="406"/>
      <c r="AP252" s="406"/>
      <c r="AQ252" s="406"/>
      <c r="AR252" s="406"/>
      <c r="AS252" s="406"/>
      <c r="AT252" s="406"/>
      <c r="AU252" s="406"/>
      <c r="AV252" s="406"/>
      <c r="AW252" s="406"/>
      <c r="AX252" s="406"/>
      <c r="AY252" s="406"/>
      <c r="AZ252" s="52"/>
    </row>
    <row r="253" spans="1:46" s="27" customFormat="1" ht="13.5" customHeight="1">
      <c r="A253" s="68"/>
      <c r="B253" s="68"/>
      <c r="C253" s="68"/>
      <c r="D253" s="68"/>
      <c r="E253" s="68"/>
      <c r="F253" s="68"/>
      <c r="G253" s="68"/>
      <c r="H253" s="68"/>
      <c r="I253" s="68"/>
      <c r="J253" s="68"/>
      <c r="K253" s="68"/>
      <c r="L253" s="68"/>
      <c r="M253" s="68"/>
      <c r="N253" s="68"/>
      <c r="O253" s="68"/>
      <c r="P253" s="68"/>
      <c r="Q253" s="68"/>
      <c r="R253" s="68"/>
      <c r="S253" s="68"/>
      <c r="T253" s="68"/>
      <c r="U253" s="68"/>
      <c r="V253" s="68"/>
      <c r="W253" s="68"/>
      <c r="X253" s="68"/>
      <c r="Y253" s="68"/>
      <c r="Z253" s="68"/>
      <c r="AA253" s="68"/>
      <c r="AB253" s="32"/>
      <c r="AC253" s="32"/>
      <c r="AD253" s="69"/>
      <c r="AE253" s="69"/>
      <c r="AF253" s="69"/>
      <c r="AG253" s="69"/>
      <c r="AH253" s="69"/>
      <c r="AI253" s="69"/>
      <c r="AJ253" s="69"/>
      <c r="AK253" s="69"/>
      <c r="AL253" s="69"/>
      <c r="AM253" s="69"/>
      <c r="AN253" s="69"/>
      <c r="AO253" s="69"/>
      <c r="AP253" s="69"/>
      <c r="AQ253" s="69"/>
      <c r="AR253" s="69"/>
      <c r="AS253" s="69"/>
      <c r="AT253" s="69"/>
    </row>
  </sheetData>
  <sheetProtection/>
  <mergeCells count="694">
    <mergeCell ref="A242:AA242"/>
    <mergeCell ref="AD242:AT242"/>
    <mergeCell ref="A250:AA250"/>
    <mergeCell ref="AD250:AT250"/>
    <mergeCell ref="B252:AY252"/>
    <mergeCell ref="A238:Q238"/>
    <mergeCell ref="R238:Z238"/>
    <mergeCell ref="AA238:AI238"/>
    <mergeCell ref="AJ238:AP238"/>
    <mergeCell ref="AQ238:AZ238"/>
    <mergeCell ref="A239:Q239"/>
    <mergeCell ref="R239:Z239"/>
    <mergeCell ref="AA239:AI239"/>
    <mergeCell ref="AJ239:AP239"/>
    <mergeCell ref="AQ239:AZ239"/>
    <mergeCell ref="A233:AA233"/>
    <mergeCell ref="AD233:AT233"/>
    <mergeCell ref="A235:AZ235"/>
    <mergeCell ref="A237:Q237"/>
    <mergeCell ref="R237:Z237"/>
    <mergeCell ref="AA237:AI237"/>
    <mergeCell ref="AJ237:AP237"/>
    <mergeCell ref="AQ237:AZ237"/>
    <mergeCell ref="A229:Q229"/>
    <mergeCell ref="R229:Z229"/>
    <mergeCell ref="AA229:AI229"/>
    <mergeCell ref="AJ229:AP229"/>
    <mergeCell ref="AQ229:AZ229"/>
    <mergeCell ref="A231:Q231"/>
    <mergeCell ref="R231:Z231"/>
    <mergeCell ref="AA231:AI231"/>
    <mergeCell ref="AJ231:AP231"/>
    <mergeCell ref="AQ231:AZ231"/>
    <mergeCell ref="A224:AA224"/>
    <mergeCell ref="AD224:AT224"/>
    <mergeCell ref="A226:AZ227"/>
    <mergeCell ref="A228:Q228"/>
    <mergeCell ref="R228:Z228"/>
    <mergeCell ref="AA228:AI228"/>
    <mergeCell ref="AJ228:AP228"/>
    <mergeCell ref="R219:Z219"/>
    <mergeCell ref="AA219:AI219"/>
    <mergeCell ref="AJ219:AP219"/>
    <mergeCell ref="AQ219:AZ219"/>
    <mergeCell ref="AQ221:AZ221"/>
    <mergeCell ref="R220:Z220"/>
    <mergeCell ref="AA220:AI220"/>
    <mergeCell ref="AQ220:AZ220"/>
    <mergeCell ref="AJ220:AP220"/>
    <mergeCell ref="A213:Q213"/>
    <mergeCell ref="R213:Z213"/>
    <mergeCell ref="AA213:AI213"/>
    <mergeCell ref="AQ215:AZ215"/>
    <mergeCell ref="A217:AZ217"/>
    <mergeCell ref="R218:Z218"/>
    <mergeCell ref="AA218:AI218"/>
    <mergeCell ref="AJ218:AP218"/>
    <mergeCell ref="AQ218:AZ218"/>
    <mergeCell ref="A218:Q220"/>
    <mergeCell ref="R209:Z209"/>
    <mergeCell ref="A209:Q209"/>
    <mergeCell ref="A207:Q207"/>
    <mergeCell ref="AJ213:AP213"/>
    <mergeCell ref="AQ213:AZ213"/>
    <mergeCell ref="A214:Q214"/>
    <mergeCell ref="R214:Z214"/>
    <mergeCell ref="AA214:AI214"/>
    <mergeCell ref="AJ214:AP214"/>
    <mergeCell ref="AQ214:AZ214"/>
    <mergeCell ref="R208:Z208"/>
    <mergeCell ref="AJ206:AP206"/>
    <mergeCell ref="AJ208:AP208"/>
    <mergeCell ref="AQ207:AZ207"/>
    <mergeCell ref="A210:Q210"/>
    <mergeCell ref="R210:Z210"/>
    <mergeCell ref="AA210:AI210"/>
    <mergeCell ref="AJ210:AP210"/>
    <mergeCell ref="AQ210:AZ210"/>
    <mergeCell ref="A208:Q208"/>
    <mergeCell ref="A205:Q205"/>
    <mergeCell ref="R205:Z205"/>
    <mergeCell ref="AA205:AI205"/>
    <mergeCell ref="AJ205:AP205"/>
    <mergeCell ref="AQ205:AZ205"/>
    <mergeCell ref="A206:Q206"/>
    <mergeCell ref="R206:Z206"/>
    <mergeCell ref="AA206:AI206"/>
    <mergeCell ref="A202:Q202"/>
    <mergeCell ref="R202:Z202"/>
    <mergeCell ref="AA202:AI202"/>
    <mergeCell ref="AJ202:AP202"/>
    <mergeCell ref="AQ202:AZ202"/>
    <mergeCell ref="A204:AZ204"/>
    <mergeCell ref="A203:AZ203"/>
    <mergeCell ref="AQ206:AZ206"/>
    <mergeCell ref="AA194:AI194"/>
    <mergeCell ref="AJ194:AP194"/>
    <mergeCell ref="AQ194:AZ194"/>
    <mergeCell ref="A196:Q196"/>
    <mergeCell ref="A193:Q193"/>
    <mergeCell ref="R193:Z193"/>
    <mergeCell ref="AA193:AI193"/>
    <mergeCell ref="AJ193:AP193"/>
    <mergeCell ref="AQ193:AZ193"/>
    <mergeCell ref="A187:Q187"/>
    <mergeCell ref="R187:Z187"/>
    <mergeCell ref="AA187:AI187"/>
    <mergeCell ref="AJ187:AP187"/>
    <mergeCell ref="AQ187:AZ187"/>
    <mergeCell ref="A190:Q190"/>
    <mergeCell ref="R190:Z190"/>
    <mergeCell ref="AA190:AI190"/>
    <mergeCell ref="AJ190:AP190"/>
    <mergeCell ref="AQ190:AZ190"/>
    <mergeCell ref="AQ191:AZ191"/>
    <mergeCell ref="AJ191:AP191"/>
    <mergeCell ref="AA191:AI191"/>
    <mergeCell ref="R191:Z191"/>
    <mergeCell ref="A191:Q191"/>
    <mergeCell ref="A188:Q188"/>
    <mergeCell ref="R188:Z188"/>
    <mergeCell ref="AA188:AI188"/>
    <mergeCell ref="AJ188:AP188"/>
    <mergeCell ref="AQ188:AZ188"/>
    <mergeCell ref="A185:Q185"/>
    <mergeCell ref="R185:Z185"/>
    <mergeCell ref="AA185:AI185"/>
    <mergeCell ref="AJ185:AP185"/>
    <mergeCell ref="AQ185:AZ185"/>
    <mergeCell ref="A186:Q186"/>
    <mergeCell ref="R186:Z186"/>
    <mergeCell ref="AA186:AI186"/>
    <mergeCell ref="AJ186:AP186"/>
    <mergeCell ref="AQ186:AZ186"/>
    <mergeCell ref="A183:Q183"/>
    <mergeCell ref="R183:Z183"/>
    <mergeCell ref="AA183:AI183"/>
    <mergeCell ref="AJ183:AP183"/>
    <mergeCell ref="AQ183:AZ183"/>
    <mergeCell ref="A184:Q184"/>
    <mergeCell ref="R184:Z184"/>
    <mergeCell ref="AA184:AI184"/>
    <mergeCell ref="AJ184:AP184"/>
    <mergeCell ref="AQ184:AZ184"/>
    <mergeCell ref="A181:Q181"/>
    <mergeCell ref="R181:Z181"/>
    <mergeCell ref="AA181:AI181"/>
    <mergeCell ref="AJ181:AP181"/>
    <mergeCell ref="AQ181:AZ181"/>
    <mergeCell ref="A182:Q182"/>
    <mergeCell ref="R182:Z182"/>
    <mergeCell ref="AA182:AI182"/>
    <mergeCell ref="AJ182:AP182"/>
    <mergeCell ref="AQ182:AZ182"/>
    <mergeCell ref="A179:Q179"/>
    <mergeCell ref="R179:Z179"/>
    <mergeCell ref="AA179:AI179"/>
    <mergeCell ref="AJ179:AP179"/>
    <mergeCell ref="AQ179:AZ179"/>
    <mergeCell ref="A180:Q180"/>
    <mergeCell ref="R180:Z180"/>
    <mergeCell ref="AA180:AI180"/>
    <mergeCell ref="AJ180:AP180"/>
    <mergeCell ref="AQ180:AZ180"/>
    <mergeCell ref="A177:Q177"/>
    <mergeCell ref="R177:Z177"/>
    <mergeCell ref="AA177:AI177"/>
    <mergeCell ref="AJ177:AP177"/>
    <mergeCell ref="AQ177:AZ177"/>
    <mergeCell ref="A178:Q178"/>
    <mergeCell ref="R178:Z178"/>
    <mergeCell ref="AA178:AI178"/>
    <mergeCell ref="AJ178:AP178"/>
    <mergeCell ref="AQ178:AZ178"/>
    <mergeCell ref="A175:Q175"/>
    <mergeCell ref="R175:Z175"/>
    <mergeCell ref="AA175:AI175"/>
    <mergeCell ref="AJ175:AP175"/>
    <mergeCell ref="AQ175:AZ175"/>
    <mergeCell ref="A176:Q176"/>
    <mergeCell ref="R176:Z176"/>
    <mergeCell ref="AA176:AI176"/>
    <mergeCell ref="AJ176:AP176"/>
    <mergeCell ref="AQ176:AZ176"/>
    <mergeCell ref="A172:Q172"/>
    <mergeCell ref="R172:Z172"/>
    <mergeCell ref="AA172:AI172"/>
    <mergeCell ref="AJ172:AP172"/>
    <mergeCell ref="AQ172:AZ172"/>
    <mergeCell ref="A174:Q174"/>
    <mergeCell ref="R174:Z174"/>
    <mergeCell ref="AA174:AI174"/>
    <mergeCell ref="AJ174:AP174"/>
    <mergeCell ref="AQ174:AZ174"/>
    <mergeCell ref="A170:Q170"/>
    <mergeCell ref="R170:Z170"/>
    <mergeCell ref="AA170:AI170"/>
    <mergeCell ref="AJ170:AP170"/>
    <mergeCell ref="AQ170:AZ170"/>
    <mergeCell ref="A171:Q171"/>
    <mergeCell ref="R171:Z171"/>
    <mergeCell ref="AA171:AI171"/>
    <mergeCell ref="AJ171:AP171"/>
    <mergeCell ref="AQ171:AZ171"/>
    <mergeCell ref="A168:Q168"/>
    <mergeCell ref="R168:Z168"/>
    <mergeCell ref="AA168:AI168"/>
    <mergeCell ref="AJ168:AP168"/>
    <mergeCell ref="AQ168:AZ168"/>
    <mergeCell ref="A169:Q169"/>
    <mergeCell ref="R169:Z169"/>
    <mergeCell ref="AA169:AI169"/>
    <mergeCell ref="AJ169:AP169"/>
    <mergeCell ref="AQ169:AZ169"/>
    <mergeCell ref="AQ166:AZ166"/>
    <mergeCell ref="AQ165:AZ165"/>
    <mergeCell ref="A165:Q165"/>
    <mergeCell ref="R165:Z165"/>
    <mergeCell ref="AA165:AI165"/>
    <mergeCell ref="AJ167:AP167"/>
    <mergeCell ref="AQ167:AZ167"/>
    <mergeCell ref="A161:Q161"/>
    <mergeCell ref="R161:Z161"/>
    <mergeCell ref="AA161:AI161"/>
    <mergeCell ref="AJ161:AP161"/>
    <mergeCell ref="AQ161:AZ161"/>
    <mergeCell ref="A162:Q162"/>
    <mergeCell ref="R162:Z162"/>
    <mergeCell ref="AA162:AI162"/>
    <mergeCell ref="AJ162:AP162"/>
    <mergeCell ref="AQ162:AZ162"/>
    <mergeCell ref="A159:Q159"/>
    <mergeCell ref="R159:Z159"/>
    <mergeCell ref="AA159:AI159"/>
    <mergeCell ref="AJ159:AP159"/>
    <mergeCell ref="AQ159:AZ159"/>
    <mergeCell ref="A160:Q160"/>
    <mergeCell ref="R160:Z160"/>
    <mergeCell ref="AA160:AI160"/>
    <mergeCell ref="AJ160:AP160"/>
    <mergeCell ref="AQ160:AZ160"/>
    <mergeCell ref="A157:Q157"/>
    <mergeCell ref="R157:Z157"/>
    <mergeCell ref="AA157:AI157"/>
    <mergeCell ref="AJ157:AP157"/>
    <mergeCell ref="AQ157:AZ157"/>
    <mergeCell ref="A158:Q158"/>
    <mergeCell ref="R158:Z158"/>
    <mergeCell ref="AA158:AI158"/>
    <mergeCell ref="AJ158:AP158"/>
    <mergeCell ref="AQ158:AZ158"/>
    <mergeCell ref="A155:Q155"/>
    <mergeCell ref="R155:Z155"/>
    <mergeCell ref="AA155:AI155"/>
    <mergeCell ref="AJ155:AP155"/>
    <mergeCell ref="AQ155:AZ155"/>
    <mergeCell ref="A156:Q156"/>
    <mergeCell ref="R156:Z156"/>
    <mergeCell ref="AA156:AI156"/>
    <mergeCell ref="AJ156:AP156"/>
    <mergeCell ref="AQ156:AZ156"/>
    <mergeCell ref="A153:Q153"/>
    <mergeCell ref="R153:Z153"/>
    <mergeCell ref="AA153:AI153"/>
    <mergeCell ref="AJ153:AP153"/>
    <mergeCell ref="AQ153:AZ153"/>
    <mergeCell ref="A154:Q154"/>
    <mergeCell ref="R154:Z154"/>
    <mergeCell ref="AA154:AI154"/>
    <mergeCell ref="AJ154:AP154"/>
    <mergeCell ref="AQ154:AZ154"/>
    <mergeCell ref="A151:Q151"/>
    <mergeCell ref="R151:Z151"/>
    <mergeCell ref="AA151:AI151"/>
    <mergeCell ref="AJ151:AP151"/>
    <mergeCell ref="AQ151:AZ151"/>
    <mergeCell ref="A152:AZ152"/>
    <mergeCell ref="A148:AZ148"/>
    <mergeCell ref="A145:V145"/>
    <mergeCell ref="AQ145:AZ145"/>
    <mergeCell ref="AA150:AI150"/>
    <mergeCell ref="AJ150:AP150"/>
    <mergeCell ref="AQ150:AZ150"/>
    <mergeCell ref="AG138:AP138"/>
    <mergeCell ref="AG144:AP144"/>
    <mergeCell ref="AQ144:AZ144"/>
    <mergeCell ref="A143:V143"/>
    <mergeCell ref="W143:AF143"/>
    <mergeCell ref="AQ146:AZ146"/>
    <mergeCell ref="AQ136:AZ136"/>
    <mergeCell ref="A137:V137"/>
    <mergeCell ref="W137:AF137"/>
    <mergeCell ref="AG137:AP137"/>
    <mergeCell ref="AQ137:AZ137"/>
    <mergeCell ref="A139:V139"/>
    <mergeCell ref="W139:AF139"/>
    <mergeCell ref="AG139:AP139"/>
    <mergeCell ref="AQ139:AZ139"/>
    <mergeCell ref="W138:AF138"/>
    <mergeCell ref="AQ189:AZ189"/>
    <mergeCell ref="AJ189:AP189"/>
    <mergeCell ref="AA189:AI189"/>
    <mergeCell ref="R189:Z189"/>
    <mergeCell ref="A189:Q189"/>
    <mergeCell ref="AJ207:AP207"/>
    <mergeCell ref="AA207:AI207"/>
    <mergeCell ref="R207:Z207"/>
    <mergeCell ref="A194:Q194"/>
    <mergeCell ref="R194:Z194"/>
    <mergeCell ref="A127:C127"/>
    <mergeCell ref="A134:V135"/>
    <mergeCell ref="W134:AF135"/>
    <mergeCell ref="AG134:AP135"/>
    <mergeCell ref="AQ134:AZ135"/>
    <mergeCell ref="A132:V132"/>
    <mergeCell ref="W132:AF132"/>
    <mergeCell ref="AG132:AP132"/>
    <mergeCell ref="AQ132:AZ132"/>
    <mergeCell ref="W133:AF133"/>
    <mergeCell ref="A124:C124"/>
    <mergeCell ref="D124:AG124"/>
    <mergeCell ref="AH124:AP124"/>
    <mergeCell ref="AQ124:AZ124"/>
    <mergeCell ref="A125:C125"/>
    <mergeCell ref="D125:AG125"/>
    <mergeCell ref="AH125:AP125"/>
    <mergeCell ref="AQ125:AZ125"/>
    <mergeCell ref="A123:C123"/>
    <mergeCell ref="D123:AG123"/>
    <mergeCell ref="AH123:AP123"/>
    <mergeCell ref="AQ123:AZ123"/>
    <mergeCell ref="A121:C121"/>
    <mergeCell ref="D121:AG121"/>
    <mergeCell ref="AH121:AP121"/>
    <mergeCell ref="AQ121:AZ121"/>
    <mergeCell ref="A119:C119"/>
    <mergeCell ref="D119:AG119"/>
    <mergeCell ref="AH119:AP119"/>
    <mergeCell ref="AQ119:AZ119"/>
    <mergeCell ref="A120:C120"/>
    <mergeCell ref="D120:AG120"/>
    <mergeCell ref="AH120:AP120"/>
    <mergeCell ref="AQ120:AZ120"/>
    <mergeCell ref="AQ114:AZ114"/>
    <mergeCell ref="A116:AZ116"/>
    <mergeCell ref="A118:C118"/>
    <mergeCell ref="D118:AG118"/>
    <mergeCell ref="AH118:AP118"/>
    <mergeCell ref="AQ118:AZ118"/>
    <mergeCell ref="A111:C111"/>
    <mergeCell ref="D111:AF111"/>
    <mergeCell ref="AG111:AP111"/>
    <mergeCell ref="AQ111:AZ111"/>
    <mergeCell ref="AG113:AP113"/>
    <mergeCell ref="AQ113:AZ113"/>
    <mergeCell ref="A113:C113"/>
    <mergeCell ref="AQ112:AZ112"/>
    <mergeCell ref="AG107:AP107"/>
    <mergeCell ref="AQ107:AZ107"/>
    <mergeCell ref="A108:C108"/>
    <mergeCell ref="D108:AF108"/>
    <mergeCell ref="A110:C110"/>
    <mergeCell ref="D110:AF110"/>
    <mergeCell ref="AG110:AP110"/>
    <mergeCell ref="AQ110:AZ110"/>
    <mergeCell ref="A106:C106"/>
    <mergeCell ref="D106:AF106"/>
    <mergeCell ref="AG106:AP106"/>
    <mergeCell ref="AQ106:AZ106"/>
    <mergeCell ref="A109:C109"/>
    <mergeCell ref="D109:AF109"/>
    <mergeCell ref="AG109:AP109"/>
    <mergeCell ref="AQ109:AZ109"/>
    <mergeCell ref="A107:C107"/>
    <mergeCell ref="D107:AF107"/>
    <mergeCell ref="A104:C104"/>
    <mergeCell ref="D104:AF104"/>
    <mergeCell ref="AG104:AP104"/>
    <mergeCell ref="AQ104:AZ104"/>
    <mergeCell ref="AG108:AP108"/>
    <mergeCell ref="AQ108:AZ108"/>
    <mergeCell ref="A105:C105"/>
    <mergeCell ref="D105:AF105"/>
    <mergeCell ref="AG105:AP105"/>
    <mergeCell ref="AQ105:AZ105"/>
    <mergeCell ref="P98:U98"/>
    <mergeCell ref="V98:AB98"/>
    <mergeCell ref="AC98:AM98"/>
    <mergeCell ref="AN98:AZ98"/>
    <mergeCell ref="AN99:AZ99"/>
    <mergeCell ref="A102:AZ102"/>
    <mergeCell ref="AQ127:AZ127"/>
    <mergeCell ref="A97:C97"/>
    <mergeCell ref="D97:O97"/>
    <mergeCell ref="P97:U97"/>
    <mergeCell ref="V97:AB97"/>
    <mergeCell ref="AC97:AM97"/>
    <mergeCell ref="AN97:AZ97"/>
    <mergeCell ref="D113:AF113"/>
    <mergeCell ref="A98:C98"/>
    <mergeCell ref="D98:O98"/>
    <mergeCell ref="A96:C96"/>
    <mergeCell ref="D96:O96"/>
    <mergeCell ref="P96:U96"/>
    <mergeCell ref="V96:AB96"/>
    <mergeCell ref="AC96:AM96"/>
    <mergeCell ref="AN96:AZ96"/>
    <mergeCell ref="A93:AZ93"/>
    <mergeCell ref="A95:C95"/>
    <mergeCell ref="D95:O95"/>
    <mergeCell ref="P95:U95"/>
    <mergeCell ref="V95:AB95"/>
    <mergeCell ref="AC95:AM95"/>
    <mergeCell ref="AN95:AZ95"/>
    <mergeCell ref="A89:C89"/>
    <mergeCell ref="D89:R89"/>
    <mergeCell ref="S89:Z89"/>
    <mergeCell ref="AA89:AM89"/>
    <mergeCell ref="AN89:AZ89"/>
    <mergeCell ref="AN90:AZ90"/>
    <mergeCell ref="A87:C87"/>
    <mergeCell ref="D87:R87"/>
    <mergeCell ref="S87:Z87"/>
    <mergeCell ref="AA87:AM87"/>
    <mergeCell ref="AN87:AZ87"/>
    <mergeCell ref="A88:C88"/>
    <mergeCell ref="D88:R88"/>
    <mergeCell ref="S88:Z88"/>
    <mergeCell ref="AA88:AM88"/>
    <mergeCell ref="AN88:AZ88"/>
    <mergeCell ref="AS76:AZ76"/>
    <mergeCell ref="A78:AA78"/>
    <mergeCell ref="AD78:AT78"/>
    <mergeCell ref="A82:AZ82"/>
    <mergeCell ref="A83:AZ83"/>
    <mergeCell ref="A85:AZ85"/>
    <mergeCell ref="A75:O75"/>
    <mergeCell ref="P75:Y75"/>
    <mergeCell ref="Z75:AD75"/>
    <mergeCell ref="AE75:AK75"/>
    <mergeCell ref="AL75:AR75"/>
    <mergeCell ref="AS75:AZ75"/>
    <mergeCell ref="A74:O74"/>
    <mergeCell ref="P74:Y74"/>
    <mergeCell ref="Z74:AD74"/>
    <mergeCell ref="AE74:AK74"/>
    <mergeCell ref="AL74:AR74"/>
    <mergeCell ref="AS74:AZ74"/>
    <mergeCell ref="A73:O73"/>
    <mergeCell ref="P73:Y73"/>
    <mergeCell ref="Z73:AD73"/>
    <mergeCell ref="AE73:AK73"/>
    <mergeCell ref="AL73:AR73"/>
    <mergeCell ref="AS73:AZ73"/>
    <mergeCell ref="AS67:AZ67"/>
    <mergeCell ref="A69:AZ69"/>
    <mergeCell ref="A70:AZ70"/>
    <mergeCell ref="A72:O72"/>
    <mergeCell ref="P72:Y72"/>
    <mergeCell ref="Z72:AD72"/>
    <mergeCell ref="AE72:AK72"/>
    <mergeCell ref="AL72:AR72"/>
    <mergeCell ref="AS72:AZ72"/>
    <mergeCell ref="A66:O66"/>
    <mergeCell ref="P66:Y66"/>
    <mergeCell ref="Z66:AD66"/>
    <mergeCell ref="AE66:AK66"/>
    <mergeCell ref="AL66:AR66"/>
    <mergeCell ref="AS66:AZ66"/>
    <mergeCell ref="A65:O65"/>
    <mergeCell ref="P65:Y65"/>
    <mergeCell ref="Z65:AD65"/>
    <mergeCell ref="AE65:AK65"/>
    <mergeCell ref="AL65:AR65"/>
    <mergeCell ref="AS65:AZ65"/>
    <mergeCell ref="A64:O64"/>
    <mergeCell ref="P64:Y64"/>
    <mergeCell ref="Z64:AD64"/>
    <mergeCell ref="AE64:AK64"/>
    <mergeCell ref="AL64:AR64"/>
    <mergeCell ref="AS64:AZ64"/>
    <mergeCell ref="AN50:AZ50"/>
    <mergeCell ref="A52:AZ52"/>
    <mergeCell ref="A53:AZ53"/>
    <mergeCell ref="AD57:AT57"/>
    <mergeCell ref="B60:AZ60"/>
    <mergeCell ref="A62:AZ62"/>
    <mergeCell ref="A48:S48"/>
    <mergeCell ref="T48:AD48"/>
    <mergeCell ref="AE48:AM48"/>
    <mergeCell ref="AN48:AZ48"/>
    <mergeCell ref="A49:S49"/>
    <mergeCell ref="T49:AD49"/>
    <mergeCell ref="AE49:AM49"/>
    <mergeCell ref="AN49:AZ49"/>
    <mergeCell ref="A37:AZ37"/>
    <mergeCell ref="AD41:AT41"/>
    <mergeCell ref="A43:AZ43"/>
    <mergeCell ref="A45:AZ45"/>
    <mergeCell ref="A47:S47"/>
    <mergeCell ref="T47:AD47"/>
    <mergeCell ref="AE47:AM47"/>
    <mergeCell ref="AN47:AZ47"/>
    <mergeCell ref="A33:S33"/>
    <mergeCell ref="T33:AD33"/>
    <mergeCell ref="AE33:AM33"/>
    <mergeCell ref="AN33:AZ33"/>
    <mergeCell ref="AN34:AZ34"/>
    <mergeCell ref="A36:AZ36"/>
    <mergeCell ref="A31:S31"/>
    <mergeCell ref="T31:AD31"/>
    <mergeCell ref="AE31:AM31"/>
    <mergeCell ref="AN31:AZ31"/>
    <mergeCell ref="A32:S32"/>
    <mergeCell ref="T32:AD32"/>
    <mergeCell ref="AE32:AM32"/>
    <mergeCell ref="AN32:AZ32"/>
    <mergeCell ref="AN18:AZ18"/>
    <mergeCell ref="A20:AZ20"/>
    <mergeCell ref="A21:AZ21"/>
    <mergeCell ref="AD25:AT25"/>
    <mergeCell ref="A27:AZ27"/>
    <mergeCell ref="A29:AZ29"/>
    <mergeCell ref="A16:S16"/>
    <mergeCell ref="T16:AD16"/>
    <mergeCell ref="AE16:AM16"/>
    <mergeCell ref="AN16:AZ16"/>
    <mergeCell ref="A17:S17"/>
    <mergeCell ref="T17:AD17"/>
    <mergeCell ref="AE17:AM17"/>
    <mergeCell ref="AN17:AZ17"/>
    <mergeCell ref="A11:AZ11"/>
    <mergeCell ref="A13:AZ13"/>
    <mergeCell ref="A15:S15"/>
    <mergeCell ref="T15:AD15"/>
    <mergeCell ref="AE15:AM15"/>
    <mergeCell ref="AN15:AZ15"/>
    <mergeCell ref="AQ6:AZ6"/>
    <mergeCell ref="P7:AH7"/>
    <mergeCell ref="AJ7:AO7"/>
    <mergeCell ref="AQ7:AZ7"/>
    <mergeCell ref="P8:AH8"/>
    <mergeCell ref="AJ8:AO8"/>
    <mergeCell ref="AQ8:AZ8"/>
    <mergeCell ref="A1:AZ1"/>
    <mergeCell ref="A2:AZ2"/>
    <mergeCell ref="A3:AZ3"/>
    <mergeCell ref="Y4:AB4"/>
    <mergeCell ref="AJ6:AO6"/>
    <mergeCell ref="AQ126:AZ126"/>
    <mergeCell ref="A122:C122"/>
    <mergeCell ref="D122:AG122"/>
    <mergeCell ref="AH122:AP122"/>
    <mergeCell ref="AQ122:AZ122"/>
    <mergeCell ref="AQ128:AZ128"/>
    <mergeCell ref="A126:C126"/>
    <mergeCell ref="D126:AG126"/>
    <mergeCell ref="AH126:AP126"/>
    <mergeCell ref="AG142:AP142"/>
    <mergeCell ref="AQ142:AZ142"/>
    <mergeCell ref="A130:AZ130"/>
    <mergeCell ref="A140:V140"/>
    <mergeCell ref="W140:AF140"/>
    <mergeCell ref="AG140:AP140"/>
    <mergeCell ref="A173:Q173"/>
    <mergeCell ref="R173:Z173"/>
    <mergeCell ref="AA173:AI173"/>
    <mergeCell ref="AJ173:AP173"/>
    <mergeCell ref="AQ173:AZ173"/>
    <mergeCell ref="A166:Q166"/>
    <mergeCell ref="R166:Z166"/>
    <mergeCell ref="A167:Q167"/>
    <mergeCell ref="R167:Z167"/>
    <mergeCell ref="AA167:AI167"/>
    <mergeCell ref="A141:V141"/>
    <mergeCell ref="W141:AF141"/>
    <mergeCell ref="AG141:AP141"/>
    <mergeCell ref="AQ141:AZ141"/>
    <mergeCell ref="A133:V133"/>
    <mergeCell ref="AQ133:AZ133"/>
    <mergeCell ref="AG133:AP133"/>
    <mergeCell ref="A136:V136"/>
    <mergeCell ref="W136:AF136"/>
    <mergeCell ref="AG136:AP136"/>
    <mergeCell ref="A246:Q246"/>
    <mergeCell ref="R246:Z246"/>
    <mergeCell ref="AA246:AI246"/>
    <mergeCell ref="AJ246:AP246"/>
    <mergeCell ref="AQ246:AZ246"/>
    <mergeCell ref="A142:V142"/>
    <mergeCell ref="W142:AF142"/>
    <mergeCell ref="B236:AZ236"/>
    <mergeCell ref="AQ245:AZ245"/>
    <mergeCell ref="B244:AZ244"/>
    <mergeCell ref="A247:Q247"/>
    <mergeCell ref="R247:Z247"/>
    <mergeCell ref="AA247:AI247"/>
    <mergeCell ref="AJ247:AP247"/>
    <mergeCell ref="AQ247:AZ247"/>
    <mergeCell ref="A243:AZ243"/>
    <mergeCell ref="A245:Q245"/>
    <mergeCell ref="R245:Z245"/>
    <mergeCell ref="AA245:AI245"/>
    <mergeCell ref="AJ245:AP245"/>
    <mergeCell ref="A211:Q211"/>
    <mergeCell ref="R211:Z211"/>
    <mergeCell ref="AA211:AI211"/>
    <mergeCell ref="AJ211:AP211"/>
    <mergeCell ref="A212:Q212"/>
    <mergeCell ref="R212:Z212"/>
    <mergeCell ref="AA212:AI212"/>
    <mergeCell ref="AQ208:AZ208"/>
    <mergeCell ref="AA209:AI209"/>
    <mergeCell ref="AJ212:AP212"/>
    <mergeCell ref="AQ212:AZ212"/>
    <mergeCell ref="AQ211:AZ211"/>
    <mergeCell ref="AQ209:AZ209"/>
    <mergeCell ref="AJ209:AP209"/>
    <mergeCell ref="AA208:AI208"/>
    <mergeCell ref="R196:Z196"/>
    <mergeCell ref="AA196:AI196"/>
    <mergeCell ref="AJ196:AP196"/>
    <mergeCell ref="AQ196:AZ196"/>
    <mergeCell ref="A195:Q195"/>
    <mergeCell ref="R195:Z195"/>
    <mergeCell ref="AA195:AI195"/>
    <mergeCell ref="AJ195:AP195"/>
    <mergeCell ref="AQ195:AZ195"/>
    <mergeCell ref="AQ199:AZ199"/>
    <mergeCell ref="A200:Q200"/>
    <mergeCell ref="R200:Z200"/>
    <mergeCell ref="AA200:AI200"/>
    <mergeCell ref="A197:Q197"/>
    <mergeCell ref="R197:Z197"/>
    <mergeCell ref="AA197:AI197"/>
    <mergeCell ref="AJ197:AP197"/>
    <mergeCell ref="AQ197:AZ197"/>
    <mergeCell ref="R198:Z198"/>
    <mergeCell ref="AA198:AI198"/>
    <mergeCell ref="AJ198:AP198"/>
    <mergeCell ref="AQ198:AZ198"/>
    <mergeCell ref="A201:Q201"/>
    <mergeCell ref="R201:Z201"/>
    <mergeCell ref="AA201:AI201"/>
    <mergeCell ref="AJ201:AP201"/>
    <mergeCell ref="AQ201:AZ201"/>
    <mergeCell ref="AJ199:AP199"/>
    <mergeCell ref="AJ200:AP200"/>
    <mergeCell ref="AQ200:AZ200"/>
    <mergeCell ref="A199:Q199"/>
    <mergeCell ref="R199:Z199"/>
    <mergeCell ref="AA199:AI199"/>
    <mergeCell ref="R164:Z164"/>
    <mergeCell ref="AA164:AI164"/>
    <mergeCell ref="AJ164:AP164"/>
    <mergeCell ref="AQ164:AZ164"/>
    <mergeCell ref="A198:Q198"/>
    <mergeCell ref="AQ192:AZ192"/>
    <mergeCell ref="AJ165:AP165"/>
    <mergeCell ref="AA166:AI166"/>
    <mergeCell ref="AJ166:AP166"/>
    <mergeCell ref="A150:Q150"/>
    <mergeCell ref="R150:Z150"/>
    <mergeCell ref="AG112:AP112"/>
    <mergeCell ref="AG145:AP145"/>
    <mergeCell ref="W144:AF144"/>
    <mergeCell ref="D127:AG127"/>
    <mergeCell ref="AH127:AP127"/>
    <mergeCell ref="A164:Q164"/>
    <mergeCell ref="A112:C112"/>
    <mergeCell ref="D112:AF112"/>
    <mergeCell ref="AG143:AP143"/>
    <mergeCell ref="AQ143:AZ143"/>
    <mergeCell ref="A144:V144"/>
    <mergeCell ref="AQ138:AZ138"/>
    <mergeCell ref="A138:V138"/>
    <mergeCell ref="W145:AF145"/>
    <mergeCell ref="AQ140:AZ140"/>
    <mergeCell ref="AU250:AZ250"/>
    <mergeCell ref="A163:Q163"/>
    <mergeCell ref="R163:Z163"/>
    <mergeCell ref="AA163:AI163"/>
    <mergeCell ref="AJ163:AP163"/>
    <mergeCell ref="AQ163:AZ163"/>
    <mergeCell ref="A192:Q192"/>
    <mergeCell ref="R192:Z192"/>
    <mergeCell ref="AA192:AI192"/>
    <mergeCell ref="AJ192:AP192"/>
    <mergeCell ref="A230:Q230"/>
    <mergeCell ref="R230:Z230"/>
    <mergeCell ref="AA230:AI230"/>
    <mergeCell ref="AJ230:AP230"/>
    <mergeCell ref="AQ230:AZ230"/>
    <mergeCell ref="AQ228:AZ22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5" r:id="rId1"/>
  <rowBreaks count="2" manualBreakCount="2">
    <brk id="81" max="51" man="1"/>
    <brk id="159" max="51" man="1"/>
  </rowBreaks>
  <colBreaks count="1" manualBreakCount="1">
    <brk id="5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20</cp:lastModifiedBy>
  <cp:lastPrinted>2023-02-28T08:05:26Z</cp:lastPrinted>
  <dcterms:created xsi:type="dcterms:W3CDTF">2010-09-22T07:19:29Z</dcterms:created>
  <dcterms:modified xsi:type="dcterms:W3CDTF">2023-10-10T10:20:48Z</dcterms:modified>
  <cp:category/>
  <cp:version/>
  <cp:contentType/>
  <cp:contentStatus/>
</cp:coreProperties>
</file>